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20" windowWidth="19425" windowHeight="12720" activeTab="5"/>
  </bookViews>
  <sheets>
    <sheet name="540-1" sheetId="1" r:id="rId1"/>
    <sheet name="calc lbs rebar" sheetId="2" r:id="rId2"/>
    <sheet name="540-2B" sheetId="3" r:id="rId3"/>
    <sheet name="540-3 &amp; 540-4" sheetId="4" r:id="rId4"/>
    <sheet name="540-14" sheetId="5" r:id="rId5"/>
    <sheet name="540-17" sheetId="6" r:id="rId6"/>
  </sheets>
  <definedNames>
    <definedName name="_xlnm.Print_Area" localSheetId="0">'540-1'!$A$3:$E$28</definedName>
  </definedNames>
  <calcPr fullCalcOnLoad="1"/>
</workbook>
</file>

<file path=xl/sharedStrings.xml><?xml version="1.0" encoding="utf-8"?>
<sst xmlns="http://schemas.openxmlformats.org/spreadsheetml/2006/main" count="239" uniqueCount="102">
  <si>
    <t>BAR</t>
  </si>
  <si>
    <t>NO.</t>
  </si>
  <si>
    <t>SIZE</t>
  </si>
  <si>
    <t>SHAPE</t>
  </si>
  <si>
    <t>#6</t>
  </si>
  <si>
    <t>#4</t>
  </si>
  <si>
    <t>#5</t>
  </si>
  <si>
    <t>LENGTH (FT.)</t>
  </si>
  <si>
    <t>EPOXY COATED</t>
  </si>
  <si>
    <t>REINFORCEMENT BARS,</t>
  </si>
  <si>
    <t>CU YD</t>
  </si>
  <si>
    <t>POUND</t>
  </si>
  <si>
    <t xml:space="preserve">REINFORCEMENT BARS DESIGNATED (E) SHALL BE </t>
  </si>
  <si>
    <t>WEIGHT (LBS.)</t>
  </si>
  <si>
    <t>WT/FT</t>
  </si>
  <si>
    <t>REINFORCEMENT BARS (E)</t>
  </si>
  <si>
    <t>CONCRETE BOX</t>
  </si>
  <si>
    <t>CULVERT</t>
  </si>
  <si>
    <t>#8</t>
  </si>
  <si>
    <t>a (E)</t>
  </si>
  <si>
    <t>d (E)</t>
  </si>
  <si>
    <t>h (E)</t>
  </si>
  <si>
    <t>v (E)</t>
  </si>
  <si>
    <t>BILL OF MATERIALS - TOTAL BOTH ENDS</t>
  </si>
  <si>
    <t>#7</t>
  </si>
  <si>
    <r>
      <t>w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(E)</t>
    </r>
  </si>
  <si>
    <t>z (E)</t>
  </si>
  <si>
    <t>STIRRUPS</t>
  </si>
  <si>
    <r>
      <t xml:space="preserve">a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</si>
  <si>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a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</si>
  <si>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a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</si>
  <si>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d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</si>
  <si>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d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</si>
  <si>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d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</si>
  <si>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</si>
  <si>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</si>
  <si>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</si>
  <si>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4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</si>
  <si>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5 </t>
    </r>
    <r>
      <rPr>
        <sz val="12"/>
        <color indexed="10"/>
        <rFont val="Arial"/>
        <family val="2"/>
      </rPr>
      <t>(E)</t>
    </r>
  </si>
  <si>
    <r>
      <t xml:space="preserve">v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</si>
  <si>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v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</si>
  <si>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v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</si>
  <si>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w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</si>
  <si>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t>BILL OF MATERIAL    SN 006-2573</t>
  </si>
  <si>
    <t>BILL OF MATERIALS</t>
  </si>
  <si>
    <t>EXPANSION BOLTS</t>
  </si>
  <si>
    <t>EACH</t>
  </si>
  <si>
    <t xml:space="preserve">d </t>
  </si>
  <si>
    <t xml:space="preserve">h </t>
  </si>
  <si>
    <t xml:space="preserve">v </t>
  </si>
  <si>
    <t xml:space="preserve">s </t>
  </si>
  <si>
    <t xml:space="preserve">z </t>
  </si>
  <si>
    <t>CONCRETE REMOVAL</t>
  </si>
  <si>
    <t>REINFORCEMENT BARS</t>
  </si>
  <si>
    <t>s</t>
  </si>
  <si>
    <t>d</t>
  </si>
  <si>
    <t>v</t>
  </si>
  <si>
    <t>TABLE FOR ONE (1) HEADWALL</t>
  </si>
  <si>
    <t>CONCRETE HEADWALLS</t>
  </si>
  <si>
    <t>b</t>
  </si>
  <si>
    <r>
      <t xml:space="preserve">a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</si>
  <si>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a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</si>
  <si>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a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</si>
  <si>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</si>
  <si>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</si>
  <si>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</si>
  <si>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4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</si>
  <si>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6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</si>
  <si>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</si>
  <si>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</si>
  <si>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a </t>
    </r>
    <r>
      <rPr>
        <vertAlign val="subscript"/>
        <sz val="10"/>
        <color indexed="10"/>
        <rFont val="FDOT Vert"/>
        <family val="2"/>
      </rPr>
      <t>1</t>
    </r>
  </si>
  <si>
    <r>
      <t xml:space="preserve">h </t>
    </r>
    <r>
      <rPr>
        <vertAlign val="subscript"/>
        <sz val="10"/>
        <color indexed="10"/>
        <rFont val="FDOT Vert"/>
        <family val="2"/>
      </rPr>
      <t>5</t>
    </r>
  </si>
  <si>
    <r>
      <t xml:space="preserve">h </t>
    </r>
    <r>
      <rPr>
        <vertAlign val="subscript"/>
        <sz val="10"/>
        <color indexed="10"/>
        <rFont val="FDOT Vert"/>
        <family val="2"/>
      </rPr>
      <t>6</t>
    </r>
  </si>
  <si>
    <r>
      <t xml:space="preserve">h </t>
    </r>
    <r>
      <rPr>
        <vertAlign val="subscript"/>
        <sz val="10"/>
        <color indexed="10"/>
        <rFont val="FDOT Vert"/>
        <family val="2"/>
      </rPr>
      <t>7</t>
    </r>
  </si>
  <si>
    <r>
      <t xml:space="preserve">h </t>
    </r>
    <r>
      <rPr>
        <vertAlign val="subscript"/>
        <sz val="10"/>
        <color indexed="10"/>
        <rFont val="FDOT Vert"/>
        <family val="2"/>
      </rPr>
      <t>8</t>
    </r>
  </si>
  <si>
    <r>
      <t xml:space="preserve">h </t>
    </r>
    <r>
      <rPr>
        <vertAlign val="subscript"/>
        <sz val="10"/>
        <color indexed="10"/>
        <rFont val="FDOT Vert"/>
        <family val="2"/>
      </rPr>
      <t>9</t>
    </r>
  </si>
  <si>
    <r>
      <t xml:space="preserve">h </t>
    </r>
    <r>
      <rPr>
        <vertAlign val="subscript"/>
        <sz val="10"/>
        <color indexed="10"/>
        <rFont val="FDOT Vert"/>
        <family val="2"/>
      </rPr>
      <t>10</t>
    </r>
  </si>
  <si>
    <r>
      <t xml:space="preserve">h </t>
    </r>
    <r>
      <rPr>
        <vertAlign val="subscript"/>
        <sz val="10"/>
        <color indexed="10"/>
        <rFont val="FDOT Vert"/>
        <family val="2"/>
      </rPr>
      <t>11</t>
    </r>
  </si>
  <si>
    <r>
      <t xml:space="preserve">s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</si>
  <si>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1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</si>
  <si>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2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</si>
  <si>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3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</si>
  <si>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4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</si>
  <si>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5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</si>
  <si>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6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</si>
  <si>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7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</si>
  <si>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8 </t>
    </r>
    <r>
      <rPr>
        <sz val="10"/>
        <color indexed="10"/>
        <rFont val="FDOT Vert"/>
        <family val="2"/>
      </rPr>
      <t>(E)</t>
    </r>
  </si>
  <si>
    <r>
      <t>w</t>
    </r>
    <r>
      <rPr>
        <vertAlign val="subscript"/>
        <sz val="10"/>
        <color indexed="10"/>
        <rFont val="FDOT Vert"/>
        <family val="2"/>
      </rPr>
      <t xml:space="preserve"> </t>
    </r>
  </si>
  <si>
    <r>
      <t xml:space="preserve">w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</si>
  <si>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a </t>
    </r>
    <r>
      <rPr>
        <vertAlign val="subscript"/>
        <sz val="10"/>
        <color indexed="10"/>
        <rFont val="FDOT Vert"/>
        <family val="2"/>
      </rPr>
      <t>2</t>
    </r>
  </si>
  <si>
    <r>
      <t xml:space="preserve">h </t>
    </r>
    <r>
      <rPr>
        <vertAlign val="subscript"/>
        <sz val="10"/>
        <color indexed="10"/>
        <rFont val="FDOT Vert"/>
        <family val="2"/>
      </rPr>
      <t>2</t>
    </r>
  </si>
  <si>
    <r>
      <t xml:space="preserve">h </t>
    </r>
    <r>
      <rPr>
        <vertAlign val="subscript"/>
        <sz val="10"/>
        <color indexed="10"/>
        <rFont val="FDOT Vert"/>
        <family val="2"/>
      </rPr>
      <t>3</t>
    </r>
  </si>
  <si>
    <r>
      <t xml:space="preserve">h </t>
    </r>
    <r>
      <rPr>
        <vertAlign val="subscript"/>
        <sz val="10"/>
        <color indexed="10"/>
        <rFont val="FDOT Vert"/>
        <family val="2"/>
      </rPr>
      <t>4</t>
    </r>
  </si>
  <si>
    <r>
      <t xml:space="preserve">v </t>
    </r>
    <r>
      <rPr>
        <vertAlign val="subscript"/>
        <sz val="10"/>
        <color indexed="10"/>
        <rFont val="FDOT Vert"/>
        <family val="2"/>
      </rPr>
      <t>1</t>
    </r>
  </si>
  <si>
    <r>
      <t xml:space="preserve">b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</si>
  <si>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b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</si>
  <si>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b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</si>
  <si>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</si>
  <si>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4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</si>
  <si>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5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</si>
  <si>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6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</si>
  <si>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7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</si>
</sst>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vertAlign val="subscript"/>
      <sz val="12"/>
      <color indexed="10"/>
      <name val="Arial"/>
      <family val="2"/>
    </font>
    <font>
      <b/>
      <sz val="16"/>
      <name val="FDOT Vert"/>
      <family val="2"/>
    </font>
    <font>
      <b/>
      <sz val="14"/>
      <name val="FDOT Vert"/>
      <family val="2"/>
    </font>
    <font>
      <sz val="10"/>
      <color indexed="10"/>
      <name val="FDOT Vert"/>
      <family val="2"/>
    </font>
    <font>
      <vertAlign val="subscript"/>
      <sz val="10"/>
      <color indexed="10"/>
      <name val="FDOT Vert"/>
      <family val="2"/>
    </font>
    <font>
      <sz val="10"/>
      <name val="FDOT Vert"/>
      <family val="2"/>
    </font>
    <font>
      <b/>
      <sz val="10"/>
      <name val="FDOT Ver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FDOT Ver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30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164" fontId="20" fillId="0" borderId="31" xfId="0" applyNumberFormat="1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2" fontId="3" fillId="0" borderId="30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20" fillId="0" borderId="35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3819525" y="5010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" name="Line 21"/>
        <xdr:cNvSpPr>
          <a:spLocks/>
        </xdr:cNvSpPr>
      </xdr:nvSpPr>
      <xdr:spPr>
        <a:xfrm flipV="1">
          <a:off x="4048125" y="5010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3914775" y="5010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4562475" y="3600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3886200" y="3219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2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9.140625" style="12" customWidth="1"/>
    <col min="2" max="2" width="8.28125" style="12" customWidth="1"/>
    <col min="3" max="3" width="10.140625" style="12" customWidth="1"/>
    <col min="4" max="4" width="21.421875" style="13" customWidth="1"/>
    <col min="5" max="5" width="11.7109375" style="12" customWidth="1"/>
  </cols>
  <sheetData>
    <row r="1" spans="1:5" s="25" customFormat="1" ht="12.75">
      <c r="A1" s="23"/>
      <c r="B1" s="23"/>
      <c r="C1" s="23"/>
      <c r="D1" s="24"/>
      <c r="E1" s="23"/>
    </row>
    <row r="2" spans="1:5" s="25" customFormat="1" ht="13.5" thickBot="1">
      <c r="A2" s="23"/>
      <c r="B2" s="23"/>
      <c r="C2" s="23"/>
      <c r="D2" s="24"/>
      <c r="E2" s="23"/>
    </row>
    <row r="3" spans="1:5" s="36" customFormat="1" ht="24" customHeight="1" thickBot="1">
      <c r="A3" s="90" t="s">
        <v>44</v>
      </c>
      <c r="B3" s="91"/>
      <c r="C3" s="91"/>
      <c r="D3" s="91"/>
      <c r="E3" s="92"/>
    </row>
    <row r="4" spans="1:5" s="29" customFormat="1" ht="18" customHeight="1" thickBot="1">
      <c r="A4" s="40" t="s">
        <v>0</v>
      </c>
      <c r="B4" s="40" t="s">
        <v>1</v>
      </c>
      <c r="C4" s="40" t="s">
        <v>2</v>
      </c>
      <c r="D4" s="40" t="s">
        <v>7</v>
      </c>
      <c r="E4" s="40" t="s">
        <v>3</v>
      </c>
    </row>
    <row r="5" spans="1:5" s="33" customFormat="1" ht="21.75" customHeight="1">
      <c r="A5" s="41" t="s">
        <v>60</v>
      </c>
      <c r="B5" s="42"/>
      <c r="C5" s="42"/>
      <c r="D5" s="43"/>
      <c r="E5" s="44"/>
    </row>
    <row r="6" spans="1:5" s="33" customFormat="1" ht="21.75" customHeight="1">
      <c r="A6" s="45" t="s">
        <v>61</v>
      </c>
      <c r="B6" s="46"/>
      <c r="C6" s="46"/>
      <c r="D6" s="47"/>
      <c r="E6" s="48"/>
    </row>
    <row r="7" spans="1:5" s="33" customFormat="1" ht="21.75" customHeight="1">
      <c r="A7" s="45" t="s">
        <v>62</v>
      </c>
      <c r="B7" s="46"/>
      <c r="C7" s="46"/>
      <c r="D7" s="47"/>
      <c r="E7" s="48"/>
    </row>
    <row r="8" spans="1:5" s="29" customFormat="1" ht="21.75" customHeight="1">
      <c r="A8" s="49"/>
      <c r="B8" s="50"/>
      <c r="C8" s="50"/>
      <c r="D8" s="51"/>
      <c r="E8" s="52"/>
    </row>
    <row r="9" spans="1:5" s="33" customFormat="1" ht="21.75" customHeight="1">
      <c r="A9" s="45" t="s">
        <v>47</v>
      </c>
      <c r="B9" s="46"/>
      <c r="C9" s="46"/>
      <c r="D9" s="47"/>
      <c r="E9" s="48"/>
    </row>
    <row r="10" spans="1:5" s="29" customFormat="1" ht="21.75" customHeight="1">
      <c r="A10" s="49"/>
      <c r="B10" s="50"/>
      <c r="C10" s="50"/>
      <c r="D10" s="51"/>
      <c r="E10" s="48"/>
    </row>
    <row r="11" spans="1:5" s="33" customFormat="1" ht="21.75" customHeight="1">
      <c r="A11" s="45" t="s">
        <v>48</v>
      </c>
      <c r="B11" s="46"/>
      <c r="C11" s="46"/>
      <c r="D11" s="47"/>
      <c r="E11" s="48"/>
    </row>
    <row r="12" spans="1:5" s="33" customFormat="1" ht="21.75" customHeight="1">
      <c r="A12" s="45" t="s">
        <v>63</v>
      </c>
      <c r="B12" s="46"/>
      <c r="C12" s="46"/>
      <c r="D12" s="47"/>
      <c r="E12" s="48"/>
    </row>
    <row r="13" spans="1:5" s="33" customFormat="1" ht="21.75" customHeight="1">
      <c r="A13" s="45" t="s">
        <v>64</v>
      </c>
      <c r="B13" s="46"/>
      <c r="C13" s="46"/>
      <c r="D13" s="47"/>
      <c r="E13" s="48"/>
    </row>
    <row r="14" spans="1:5" s="35" customFormat="1" ht="21.75" customHeight="1">
      <c r="A14" s="45" t="s">
        <v>65</v>
      </c>
      <c r="B14" s="46"/>
      <c r="C14" s="46"/>
      <c r="D14" s="47"/>
      <c r="E14" s="48"/>
    </row>
    <row r="15" spans="1:5" s="35" customFormat="1" ht="21.75" customHeight="1">
      <c r="A15" s="45" t="s">
        <v>66</v>
      </c>
      <c r="B15" s="46"/>
      <c r="C15" s="46"/>
      <c r="D15" s="47"/>
      <c r="E15" s="48"/>
    </row>
    <row r="16" spans="1:5" s="35" customFormat="1" ht="21.75" customHeight="1">
      <c r="A16" s="45" t="s">
        <v>67</v>
      </c>
      <c r="B16" s="46"/>
      <c r="C16" s="46"/>
      <c r="D16" s="47"/>
      <c r="E16" s="48"/>
    </row>
    <row r="17" spans="1:5" s="35" customFormat="1" ht="21.75" customHeight="1">
      <c r="A17" s="45"/>
      <c r="B17" s="46"/>
      <c r="C17" s="46"/>
      <c r="D17" s="47"/>
      <c r="E17" s="48"/>
    </row>
    <row r="18" spans="1:5" s="35" customFormat="1" ht="21.75" customHeight="1">
      <c r="A18" s="45" t="s">
        <v>49</v>
      </c>
      <c r="B18" s="46"/>
      <c r="C18" s="46"/>
      <c r="D18" s="47"/>
      <c r="E18" s="48"/>
    </row>
    <row r="19" spans="1:5" s="35" customFormat="1" ht="21.75" customHeight="1">
      <c r="A19" s="45" t="s">
        <v>68</v>
      </c>
      <c r="B19" s="46"/>
      <c r="C19" s="46"/>
      <c r="D19" s="47"/>
      <c r="E19" s="48"/>
    </row>
    <row r="20" spans="1:5" s="35" customFormat="1" ht="21.75" customHeight="1">
      <c r="A20" s="45" t="s">
        <v>69</v>
      </c>
      <c r="B20" s="46"/>
      <c r="C20" s="46"/>
      <c r="D20" s="47"/>
      <c r="E20" s="48"/>
    </row>
    <row r="21" spans="1:5" s="35" customFormat="1" ht="21.75" customHeight="1" thickBot="1">
      <c r="A21" s="53"/>
      <c r="B21" s="54"/>
      <c r="C21" s="54"/>
      <c r="D21" s="55"/>
      <c r="E21" s="56"/>
    </row>
    <row r="22" spans="1:5" s="34" customFormat="1" ht="18" customHeight="1">
      <c r="A22" s="97" t="s">
        <v>16</v>
      </c>
      <c r="B22" s="98"/>
      <c r="C22" s="99"/>
      <c r="D22" s="62"/>
      <c r="E22" s="57"/>
    </row>
    <row r="23" spans="1:5" s="34" customFormat="1" ht="18" customHeight="1" thickBot="1">
      <c r="A23" s="103" t="s">
        <v>17</v>
      </c>
      <c r="B23" s="104"/>
      <c r="C23" s="105"/>
      <c r="D23" s="63" t="s">
        <v>10</v>
      </c>
      <c r="E23" s="58"/>
    </row>
    <row r="24" spans="1:5" s="34" customFormat="1" ht="18" customHeight="1" thickBot="1">
      <c r="A24" s="100" t="s">
        <v>53</v>
      </c>
      <c r="B24" s="101"/>
      <c r="C24" s="102"/>
      <c r="D24" s="63" t="s">
        <v>11</v>
      </c>
      <c r="E24" s="57"/>
    </row>
    <row r="25" spans="1:5" s="34" customFormat="1" ht="18" customHeight="1" thickBot="1">
      <c r="A25" s="94" t="s">
        <v>45</v>
      </c>
      <c r="B25" s="95"/>
      <c r="C25" s="96"/>
      <c r="D25" s="64" t="s">
        <v>46</v>
      </c>
      <c r="E25" s="59"/>
    </row>
    <row r="26" spans="1:5" s="39" customFormat="1" ht="18" customHeight="1">
      <c r="A26" s="60"/>
      <c r="B26" s="60"/>
      <c r="C26" s="60"/>
      <c r="D26" s="61"/>
      <c r="E26" s="60"/>
    </row>
    <row r="27" spans="1:5" s="39" customFormat="1" ht="18" customHeight="1">
      <c r="A27" s="93" t="s">
        <v>12</v>
      </c>
      <c r="B27" s="93"/>
      <c r="C27" s="93"/>
      <c r="D27" s="93"/>
      <c r="E27" s="93"/>
    </row>
    <row r="28" spans="1:5" s="39" customFormat="1" ht="18" customHeight="1">
      <c r="A28" s="93" t="s">
        <v>8</v>
      </c>
      <c r="B28" s="93"/>
      <c r="C28" s="93"/>
      <c r="D28" s="93"/>
      <c r="E28" s="93"/>
    </row>
  </sheetData>
  <sheetProtection/>
  <mergeCells count="7">
    <mergeCell ref="A3:E3"/>
    <mergeCell ref="A27:E27"/>
    <mergeCell ref="A28:E28"/>
    <mergeCell ref="A25:C25"/>
    <mergeCell ref="A22:C22"/>
    <mergeCell ref="A24:C24"/>
    <mergeCell ref="A23:C23"/>
  </mergeCells>
  <printOptions/>
  <pageMargins left="0.75" right="0.75" top="0.32" bottom="0.53" header="0.23" footer="0.5"/>
  <pageSetup fitToHeight="1" fitToWidth="1"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G36"/>
  <sheetViews>
    <sheetView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3" width="9.140625" style="3" customWidth="1"/>
    <col min="4" max="4" width="21.7109375" style="3" customWidth="1"/>
    <col min="5" max="5" width="19.8515625" style="3" customWidth="1"/>
    <col min="6" max="6" width="20.28125" style="3" customWidth="1"/>
    <col min="7" max="7" width="9.140625" style="3" customWidth="1"/>
  </cols>
  <sheetData>
    <row r="1" spans="1:6" ht="24" thickBot="1">
      <c r="A1" s="106" t="s">
        <v>43</v>
      </c>
      <c r="B1" s="107"/>
      <c r="C1" s="107"/>
      <c r="D1" s="107"/>
      <c r="E1" s="107"/>
      <c r="F1" s="108"/>
    </row>
    <row r="2" spans="1:6" ht="18.75" thickBot="1">
      <c r="A2" s="4" t="s">
        <v>0</v>
      </c>
      <c r="B2" s="4" t="s">
        <v>1</v>
      </c>
      <c r="C2" s="4" t="s">
        <v>2</v>
      </c>
      <c r="D2" s="4" t="s">
        <v>7</v>
      </c>
      <c r="E2" s="4" t="s">
        <v>14</v>
      </c>
      <c r="F2" s="4" t="s">
        <v>13</v>
      </c>
    </row>
    <row r="3" spans="1:6" ht="18">
      <c r="A3" s="30" t="s">
        <v>19</v>
      </c>
      <c r="B3" s="31">
        <f>4*2+7</f>
        <v>15</v>
      </c>
      <c r="C3" s="31" t="s">
        <v>6</v>
      </c>
      <c r="D3" s="32">
        <v>10.6666</v>
      </c>
      <c r="E3" s="16">
        <v>1.043</v>
      </c>
      <c r="F3" s="14">
        <f>E3*D3*B3</f>
        <v>166.878957</v>
      </c>
    </row>
    <row r="4" spans="1:6" ht="19.5">
      <c r="A4" s="30" t="s">
        <v>28</v>
      </c>
      <c r="B4" s="31">
        <f>(11+11+21+21)*2</f>
        <v>128</v>
      </c>
      <c r="C4" s="31" t="s">
        <v>18</v>
      </c>
      <c r="D4" s="32">
        <v>12.5</v>
      </c>
      <c r="E4" s="16">
        <v>2.67</v>
      </c>
      <c r="F4" s="15">
        <f>E4*D4*B4</f>
        <v>4272</v>
      </c>
    </row>
    <row r="5" spans="1:6" ht="19.5">
      <c r="A5" s="30" t="s">
        <v>29</v>
      </c>
      <c r="B5" s="31">
        <f>3*2+6</f>
        <v>12</v>
      </c>
      <c r="C5" s="31" t="s">
        <v>5</v>
      </c>
      <c r="D5" s="32">
        <v>10.6666</v>
      </c>
      <c r="E5" s="16">
        <v>0.668</v>
      </c>
      <c r="F5" s="15">
        <f aca="true" t="shared" si="0" ref="F5:F17">E5*D5*B5</f>
        <v>85.50346560000001</v>
      </c>
    </row>
    <row r="6" spans="1:6" ht="19.5">
      <c r="A6" s="30" t="s">
        <v>30</v>
      </c>
      <c r="B6" s="31">
        <f>4*2</f>
        <v>8</v>
      </c>
      <c r="C6" s="31" t="s">
        <v>5</v>
      </c>
      <c r="D6" s="32">
        <v>15.25</v>
      </c>
      <c r="E6" s="16">
        <v>0.668</v>
      </c>
      <c r="F6" s="15">
        <f t="shared" si="0"/>
        <v>81.49600000000001</v>
      </c>
    </row>
    <row r="7" spans="1:6" ht="18">
      <c r="A7" s="26"/>
      <c r="B7" s="27"/>
      <c r="C7" s="27"/>
      <c r="D7" s="28"/>
      <c r="E7" s="16"/>
      <c r="F7" s="15"/>
    </row>
    <row r="8" spans="1:6" ht="18">
      <c r="A8" s="30" t="s">
        <v>20</v>
      </c>
      <c r="B8" s="31">
        <f>11*2</f>
        <v>22</v>
      </c>
      <c r="C8" s="31" t="s">
        <v>18</v>
      </c>
      <c r="D8" s="32">
        <v>16.25</v>
      </c>
      <c r="E8" s="16">
        <v>2.67</v>
      </c>
      <c r="F8" s="15">
        <f t="shared" si="0"/>
        <v>954.5249999999999</v>
      </c>
    </row>
    <row r="9" spans="1:6" ht="19.5">
      <c r="A9" s="30" t="s">
        <v>31</v>
      </c>
      <c r="B9" s="31">
        <f>11*2</f>
        <v>22</v>
      </c>
      <c r="C9" s="31" t="s">
        <v>6</v>
      </c>
      <c r="D9" s="32">
        <v>16.75</v>
      </c>
      <c r="E9" s="16">
        <v>1.043</v>
      </c>
      <c r="F9" s="15">
        <f t="shared" si="0"/>
        <v>384.3455</v>
      </c>
    </row>
    <row r="10" spans="1:6" ht="19.5">
      <c r="A10" s="30" t="s">
        <v>32</v>
      </c>
      <c r="B10" s="31">
        <f>11*2</f>
        <v>22</v>
      </c>
      <c r="C10" s="31" t="s">
        <v>6</v>
      </c>
      <c r="D10" s="32">
        <v>17.75</v>
      </c>
      <c r="E10" s="16">
        <v>1.043</v>
      </c>
      <c r="F10" s="15">
        <f t="shared" si="0"/>
        <v>407.2915</v>
      </c>
    </row>
    <row r="11" spans="1:6" ht="19.5">
      <c r="A11" s="30" t="s">
        <v>33</v>
      </c>
      <c r="B11" s="31">
        <f>11*2</f>
        <v>22</v>
      </c>
      <c r="C11" s="31" t="s">
        <v>6</v>
      </c>
      <c r="D11" s="32">
        <v>18.1666</v>
      </c>
      <c r="E11" s="16">
        <v>1.043</v>
      </c>
      <c r="F11" s="15">
        <f t="shared" si="0"/>
        <v>416.85080359999995</v>
      </c>
    </row>
    <row r="12" spans="1:6" ht="18">
      <c r="A12" s="26"/>
      <c r="B12" s="27"/>
      <c r="C12" s="27"/>
      <c r="D12" s="28"/>
      <c r="E12" s="16"/>
      <c r="F12" s="15"/>
    </row>
    <row r="13" spans="1:6" ht="18">
      <c r="A13" s="30" t="s">
        <v>21</v>
      </c>
      <c r="B13" s="31">
        <f>2*6</f>
        <v>12</v>
      </c>
      <c r="C13" s="31" t="s">
        <v>4</v>
      </c>
      <c r="D13" s="32">
        <v>16</v>
      </c>
      <c r="E13" s="16">
        <v>1.502</v>
      </c>
      <c r="F13" s="15">
        <f t="shared" si="0"/>
        <v>288.384</v>
      </c>
    </row>
    <row r="14" spans="1:6" ht="19.5">
      <c r="A14" s="30" t="s">
        <v>34</v>
      </c>
      <c r="B14" s="31">
        <f>2*6</f>
        <v>12</v>
      </c>
      <c r="C14" s="31" t="s">
        <v>4</v>
      </c>
      <c r="D14" s="32">
        <v>6</v>
      </c>
      <c r="E14" s="16">
        <v>1.502</v>
      </c>
      <c r="F14" s="15">
        <f t="shared" si="0"/>
        <v>108.144</v>
      </c>
    </row>
    <row r="15" spans="1:6" ht="19.5">
      <c r="A15" s="30" t="s">
        <v>35</v>
      </c>
      <c r="B15" s="31">
        <f>2*2</f>
        <v>4</v>
      </c>
      <c r="C15" s="31" t="s">
        <v>4</v>
      </c>
      <c r="D15" s="32">
        <v>15.25</v>
      </c>
      <c r="E15" s="16">
        <v>1.502</v>
      </c>
      <c r="F15" s="15">
        <f t="shared" si="0"/>
        <v>91.622</v>
      </c>
    </row>
    <row r="16" spans="1:6" ht="19.5">
      <c r="A16" s="30" t="s">
        <v>36</v>
      </c>
      <c r="B16" s="31">
        <f>4*2</f>
        <v>8</v>
      </c>
      <c r="C16" s="31" t="s">
        <v>24</v>
      </c>
      <c r="D16" s="32">
        <v>15.25</v>
      </c>
      <c r="E16" s="16">
        <v>2.044</v>
      </c>
      <c r="F16" s="15">
        <f t="shared" si="0"/>
        <v>249.368</v>
      </c>
    </row>
    <row r="17" spans="1:6" ht="19.5">
      <c r="A17" s="30" t="s">
        <v>37</v>
      </c>
      <c r="B17" s="31">
        <f>2*(7+1+1+1)</f>
        <v>20</v>
      </c>
      <c r="C17" s="31" t="s">
        <v>5</v>
      </c>
      <c r="D17" s="32">
        <v>6.5</v>
      </c>
      <c r="E17" s="16">
        <v>0.668</v>
      </c>
      <c r="F17" s="15">
        <f t="shared" si="0"/>
        <v>86.84</v>
      </c>
    </row>
    <row r="18" spans="1:6" ht="19.5">
      <c r="A18" s="30" t="s">
        <v>38</v>
      </c>
      <c r="B18" s="31">
        <f>2*(7+1+1+1)</f>
        <v>20</v>
      </c>
      <c r="C18" s="31" t="s">
        <v>5</v>
      </c>
      <c r="D18" s="32">
        <v>15</v>
      </c>
      <c r="E18" s="16">
        <v>0.668</v>
      </c>
      <c r="F18" s="15">
        <f>E18*D18*B18</f>
        <v>200.40000000000003</v>
      </c>
    </row>
    <row r="19" spans="1:6" ht="18">
      <c r="A19" s="30"/>
      <c r="B19" s="31"/>
      <c r="C19" s="31"/>
      <c r="D19" s="32"/>
      <c r="E19" s="16"/>
      <c r="F19" s="15"/>
    </row>
    <row r="20" spans="1:6" ht="18">
      <c r="A20" s="30" t="s">
        <v>22</v>
      </c>
      <c r="B20" s="31">
        <v>56</v>
      </c>
      <c r="C20" s="31" t="s">
        <v>5</v>
      </c>
      <c r="D20" s="32">
        <v>6.25</v>
      </c>
      <c r="E20" s="16">
        <v>0.668</v>
      </c>
      <c r="F20" s="15">
        <f>E20*D20*B20</f>
        <v>233.79999999999998</v>
      </c>
    </row>
    <row r="21" spans="1:6" ht="19.5">
      <c r="A21" s="30" t="s">
        <v>39</v>
      </c>
      <c r="B21" s="31">
        <f>2*2*2</f>
        <v>8</v>
      </c>
      <c r="C21" s="31" t="s">
        <v>6</v>
      </c>
      <c r="D21" s="32">
        <v>9.25</v>
      </c>
      <c r="E21" s="16">
        <v>1.043</v>
      </c>
      <c r="F21" s="15">
        <f>E21*D21*B21</f>
        <v>77.18199999999999</v>
      </c>
    </row>
    <row r="22" spans="1:6" ht="19.5">
      <c r="A22" s="30" t="s">
        <v>40</v>
      </c>
      <c r="B22" s="31">
        <f>2*(16+7)</f>
        <v>46</v>
      </c>
      <c r="C22" s="31" t="s">
        <v>4</v>
      </c>
      <c r="D22" s="32">
        <v>5.58333</v>
      </c>
      <c r="E22" s="16">
        <v>1.502</v>
      </c>
      <c r="F22" s="15">
        <f>E22*D22*B22</f>
        <v>385.76343636</v>
      </c>
    </row>
    <row r="23" spans="1:6" ht="19.5">
      <c r="A23" s="30" t="s">
        <v>41</v>
      </c>
      <c r="B23" s="31">
        <f>2*(16+7)</f>
        <v>46</v>
      </c>
      <c r="C23" s="31" t="s">
        <v>6</v>
      </c>
      <c r="D23" s="32">
        <v>6.25</v>
      </c>
      <c r="E23" s="16">
        <v>1.043</v>
      </c>
      <c r="F23" s="15">
        <f>E23*D23*B23</f>
        <v>299.8625</v>
      </c>
    </row>
    <row r="24" spans="1:6" ht="18">
      <c r="A24" s="26"/>
      <c r="B24" s="27"/>
      <c r="C24" s="27"/>
      <c r="D24" s="28"/>
      <c r="E24" s="16"/>
      <c r="F24" s="15"/>
    </row>
    <row r="25" spans="1:6" ht="19.5">
      <c r="A25" s="30" t="s">
        <v>25</v>
      </c>
      <c r="B25" s="31">
        <f>2*5</f>
        <v>10</v>
      </c>
      <c r="C25" s="31" t="s">
        <v>6</v>
      </c>
      <c r="D25" s="32">
        <v>18</v>
      </c>
      <c r="E25" s="16">
        <v>1.043</v>
      </c>
      <c r="F25" s="15">
        <f>E25*D25*B25</f>
        <v>187.73999999999998</v>
      </c>
    </row>
    <row r="26" spans="1:6" ht="19.5">
      <c r="A26" s="30" t="s">
        <v>42</v>
      </c>
      <c r="B26" s="31">
        <f>2*5</f>
        <v>10</v>
      </c>
      <c r="C26" s="31" t="s">
        <v>6</v>
      </c>
      <c r="D26" s="32">
        <v>10</v>
      </c>
      <c r="E26" s="16">
        <v>1.043</v>
      </c>
      <c r="F26" s="15">
        <f>E26*D26*B26</f>
        <v>104.3</v>
      </c>
    </row>
    <row r="27" spans="1:6" ht="18">
      <c r="A27" s="26"/>
      <c r="B27" s="27"/>
      <c r="C27" s="27"/>
      <c r="D27" s="28"/>
      <c r="E27" s="16"/>
      <c r="F27" s="15"/>
    </row>
    <row r="28" spans="1:6" ht="18">
      <c r="A28" s="30" t="s">
        <v>26</v>
      </c>
      <c r="B28" s="31">
        <f>2*(21+7+10+3)</f>
        <v>82</v>
      </c>
      <c r="C28" s="31" t="s">
        <v>5</v>
      </c>
      <c r="D28" s="32">
        <v>6.6666</v>
      </c>
      <c r="E28" s="16">
        <v>0.668</v>
      </c>
      <c r="F28" s="15">
        <f>E28*D28*B28</f>
        <v>365.1696816</v>
      </c>
    </row>
    <row r="29" spans="1:6" ht="18">
      <c r="A29" s="30"/>
      <c r="B29" s="31"/>
      <c r="C29" s="31"/>
      <c r="D29" s="32"/>
      <c r="E29" s="16"/>
      <c r="F29" s="15"/>
    </row>
    <row r="30" spans="1:6" ht="18">
      <c r="A30" s="30" t="s">
        <v>27</v>
      </c>
      <c r="B30" s="31">
        <v>28</v>
      </c>
      <c r="C30" s="31" t="s">
        <v>5</v>
      </c>
      <c r="D30" s="32">
        <v>4.66666</v>
      </c>
      <c r="E30" s="16">
        <v>0.668</v>
      </c>
      <c r="F30" s="15">
        <f>E30*D30*B30</f>
        <v>87.28520864000001</v>
      </c>
    </row>
    <row r="31" spans="1:6" ht="18">
      <c r="A31" s="5"/>
      <c r="B31" s="6"/>
      <c r="C31" s="6"/>
      <c r="D31" s="7"/>
      <c r="E31" s="16"/>
      <c r="F31" s="8"/>
    </row>
    <row r="32" spans="1:7" s="2" customFormat="1" ht="18.75" thickBot="1">
      <c r="A32" s="17" t="s">
        <v>15</v>
      </c>
      <c r="B32" s="18"/>
      <c r="C32" s="19"/>
      <c r="D32" s="20"/>
      <c r="E32" s="21" t="s">
        <v>11</v>
      </c>
      <c r="F32" s="22">
        <f>SUM(F3:F30)</f>
        <v>9534.752052799999</v>
      </c>
      <c r="G32" s="1"/>
    </row>
    <row r="33" spans="1:6" ht="18">
      <c r="A33" s="9"/>
      <c r="B33" s="9"/>
      <c r="C33" s="9"/>
      <c r="D33" s="10"/>
      <c r="E33" s="10"/>
      <c r="F33" s="9"/>
    </row>
    <row r="34" spans="1:6" ht="18">
      <c r="A34" s="11" t="s">
        <v>12</v>
      </c>
      <c r="B34" s="9"/>
      <c r="C34" s="9"/>
      <c r="D34" s="10"/>
      <c r="E34" s="10"/>
      <c r="F34" s="9"/>
    </row>
    <row r="35" spans="1:6" ht="18">
      <c r="A35" s="11" t="s">
        <v>8</v>
      </c>
      <c r="B35" s="9"/>
      <c r="C35" s="9"/>
      <c r="D35" s="10"/>
      <c r="E35" s="10"/>
      <c r="F35" s="9"/>
    </row>
    <row r="36" spans="1:6" ht="18">
      <c r="A36" s="9"/>
      <c r="B36" s="9"/>
      <c r="C36" s="9"/>
      <c r="D36" s="10"/>
      <c r="E36" s="10"/>
      <c r="F36" s="9"/>
    </row>
  </sheetData>
  <sheetProtection/>
  <mergeCells count="1">
    <mergeCell ref="A1:F1"/>
  </mergeCells>
  <printOptions/>
  <pageMargins left="0.37" right="0.42" top="0.35" bottom="0.5" header="0.3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E51"/>
  <sheetViews>
    <sheetView zoomScalePageLayoutView="0" workbookViewId="0" topLeftCell="A1">
      <selection activeCell="A42" sqref="A42:C42"/>
    </sheetView>
  </sheetViews>
  <sheetFormatPr defaultColWidth="9.140625" defaultRowHeight="12.75"/>
  <cols>
    <col min="1" max="1" width="6.8515625" style="0" customWidth="1"/>
    <col min="2" max="2" width="6.28125" style="0" customWidth="1"/>
    <col min="3" max="3" width="14.8515625" style="0" customWidth="1"/>
    <col min="4" max="4" width="22.421875" style="0" customWidth="1"/>
    <col min="5" max="5" width="11.57421875" style="0" customWidth="1"/>
  </cols>
  <sheetData>
    <row r="1" spans="1:5" ht="12.7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90" t="s">
        <v>44</v>
      </c>
      <c r="B3" s="91"/>
      <c r="C3" s="91"/>
      <c r="D3" s="91"/>
      <c r="E3" s="92"/>
    </row>
    <row r="4" spans="1:5" ht="18.75" thickBot="1">
      <c r="A4" s="40" t="s">
        <v>0</v>
      </c>
      <c r="B4" s="40" t="s">
        <v>1</v>
      </c>
      <c r="C4" s="40" t="s">
        <v>2</v>
      </c>
      <c r="D4" s="40" t="s">
        <v>7</v>
      </c>
      <c r="E4" s="40" t="s">
        <v>3</v>
      </c>
    </row>
    <row r="5" spans="1:5" ht="12.75">
      <c r="A5" s="66"/>
      <c r="B5" s="67"/>
      <c r="C5" s="67"/>
      <c r="D5" s="68"/>
      <c r="E5" s="69"/>
    </row>
    <row r="6" spans="1:5" ht="14.25">
      <c r="A6" s="45" t="s">
        <v>70</v>
      </c>
      <c r="B6" s="46"/>
      <c r="C6" s="46"/>
      <c r="D6" s="47"/>
      <c r="E6" s="48"/>
    </row>
    <row r="7" spans="1:5" ht="14.25">
      <c r="A7" s="45" t="s">
        <v>61</v>
      </c>
      <c r="B7" s="46"/>
      <c r="C7" s="46" t="s">
        <v>5</v>
      </c>
      <c r="D7" s="47"/>
      <c r="E7" s="48"/>
    </row>
    <row r="8" spans="1:5" ht="14.25">
      <c r="A8" s="45" t="s">
        <v>62</v>
      </c>
      <c r="B8" s="46"/>
      <c r="C8" s="46"/>
      <c r="D8" s="47"/>
      <c r="E8" s="48"/>
    </row>
    <row r="9" spans="1:5" ht="12.75">
      <c r="A9" s="49"/>
      <c r="B9" s="50"/>
      <c r="C9" s="50"/>
      <c r="D9" s="51"/>
      <c r="E9" s="52"/>
    </row>
    <row r="10" spans="1:5" ht="12.75">
      <c r="A10" s="45" t="s">
        <v>47</v>
      </c>
      <c r="B10" s="46"/>
      <c r="C10" s="46"/>
      <c r="D10" s="47"/>
      <c r="E10" s="48"/>
    </row>
    <row r="11" spans="1:5" ht="12.75">
      <c r="A11" s="49"/>
      <c r="B11" s="50"/>
      <c r="C11" s="50"/>
      <c r="D11" s="51"/>
      <c r="E11" s="48"/>
    </row>
    <row r="12" spans="1:5" ht="12.75">
      <c r="A12" s="45" t="s">
        <v>48</v>
      </c>
      <c r="B12" s="46"/>
      <c r="C12" s="46"/>
      <c r="D12" s="47"/>
      <c r="E12" s="48"/>
    </row>
    <row r="13" spans="1:5" ht="14.25">
      <c r="A13" s="45" t="s">
        <v>63</v>
      </c>
      <c r="B13" s="46"/>
      <c r="C13" s="70"/>
      <c r="D13" s="47"/>
      <c r="E13" s="48"/>
    </row>
    <row r="14" spans="1:5" ht="14.25">
      <c r="A14" s="45" t="s">
        <v>65</v>
      </c>
      <c r="B14" s="46"/>
      <c r="C14" s="46"/>
      <c r="D14" s="47"/>
      <c r="E14" s="48"/>
    </row>
    <row r="15" spans="1:5" ht="14.25">
      <c r="A15" s="45" t="s">
        <v>66</v>
      </c>
      <c r="B15" s="46"/>
      <c r="C15" s="46"/>
      <c r="D15" s="47"/>
      <c r="E15" s="48"/>
    </row>
    <row r="16" spans="1:5" ht="14.25">
      <c r="A16" s="45" t="s">
        <v>71</v>
      </c>
      <c r="B16" s="46"/>
      <c r="C16" s="46"/>
      <c r="D16" s="47"/>
      <c r="E16" s="48"/>
    </row>
    <row r="17" spans="1:5" ht="14.25">
      <c r="A17" s="45" t="s">
        <v>72</v>
      </c>
      <c r="B17" s="46"/>
      <c r="C17" s="46"/>
      <c r="D17" s="47"/>
      <c r="E17" s="48"/>
    </row>
    <row r="18" spans="1:5" ht="14.25">
      <c r="A18" s="45" t="s">
        <v>73</v>
      </c>
      <c r="B18" s="46"/>
      <c r="C18" s="46"/>
      <c r="D18" s="47"/>
      <c r="E18" s="48"/>
    </row>
    <row r="19" spans="1:5" ht="14.25">
      <c r="A19" s="45" t="s">
        <v>74</v>
      </c>
      <c r="B19" s="46"/>
      <c r="C19" s="46"/>
      <c r="D19" s="47"/>
      <c r="E19" s="48"/>
    </row>
    <row r="20" spans="1:5" ht="14.25">
      <c r="A20" s="45" t="s">
        <v>75</v>
      </c>
      <c r="B20" s="46"/>
      <c r="C20" s="46"/>
      <c r="D20" s="47"/>
      <c r="E20" s="48"/>
    </row>
    <row r="21" spans="1:5" ht="14.25">
      <c r="A21" s="45" t="s">
        <v>76</v>
      </c>
      <c r="B21" s="46"/>
      <c r="C21" s="46" t="s">
        <v>4</v>
      </c>
      <c r="D21" s="47"/>
      <c r="E21" s="48"/>
    </row>
    <row r="22" spans="1:5" ht="14.25">
      <c r="A22" s="45" t="s">
        <v>77</v>
      </c>
      <c r="B22" s="46"/>
      <c r="C22" s="46"/>
      <c r="D22" s="47"/>
      <c r="E22" s="48"/>
    </row>
    <row r="23" spans="1:5" ht="12.75">
      <c r="A23" s="45"/>
      <c r="B23" s="46"/>
      <c r="C23" s="46"/>
      <c r="D23" s="47"/>
      <c r="E23" s="48"/>
    </row>
    <row r="24" spans="1:5" ht="12.75">
      <c r="A24" s="45" t="s">
        <v>50</v>
      </c>
      <c r="B24" s="46"/>
      <c r="C24" s="46"/>
      <c r="D24" s="47"/>
      <c r="E24" s="48"/>
    </row>
    <row r="25" spans="1:5" ht="14.25">
      <c r="A25" s="45" t="s">
        <v>78</v>
      </c>
      <c r="B25" s="46"/>
      <c r="C25" s="46"/>
      <c r="D25" s="47"/>
      <c r="E25" s="48"/>
    </row>
    <row r="26" spans="1:5" ht="12.75">
      <c r="A26" s="45"/>
      <c r="B26" s="46"/>
      <c r="C26" s="46"/>
      <c r="D26" s="47"/>
      <c r="E26" s="48"/>
    </row>
    <row r="27" spans="1:5" ht="12.75">
      <c r="A27" s="45" t="s">
        <v>56</v>
      </c>
      <c r="B27" s="46"/>
      <c r="C27" s="46"/>
      <c r="D27" s="47"/>
      <c r="E27" s="48"/>
    </row>
    <row r="28" spans="1:5" ht="14.25">
      <c r="A28" s="45" t="s">
        <v>79</v>
      </c>
      <c r="B28" s="46"/>
      <c r="C28" s="46"/>
      <c r="D28" s="47"/>
      <c r="E28" s="48"/>
    </row>
    <row r="29" spans="1:5" ht="14.25">
      <c r="A29" s="45" t="s">
        <v>80</v>
      </c>
      <c r="B29" s="46"/>
      <c r="C29" s="46"/>
      <c r="D29" s="47"/>
      <c r="E29" s="48"/>
    </row>
    <row r="30" spans="1:5" ht="14.25">
      <c r="A30" s="45" t="s">
        <v>81</v>
      </c>
      <c r="B30" s="46"/>
      <c r="C30" s="46"/>
      <c r="D30" s="47"/>
      <c r="E30" s="48"/>
    </row>
    <row r="31" spans="1:5" ht="14.25">
      <c r="A31" s="45" t="s">
        <v>82</v>
      </c>
      <c r="B31" s="46"/>
      <c r="C31" s="46"/>
      <c r="D31" s="47"/>
      <c r="E31" s="48"/>
    </row>
    <row r="32" spans="1:5" ht="14.25">
      <c r="A32" s="45" t="s">
        <v>83</v>
      </c>
      <c r="B32" s="46"/>
      <c r="C32" s="46"/>
      <c r="D32" s="47"/>
      <c r="E32" s="48"/>
    </row>
    <row r="33" spans="1:5" ht="14.25">
      <c r="A33" s="45" t="s">
        <v>84</v>
      </c>
      <c r="B33" s="46"/>
      <c r="C33" s="46"/>
      <c r="D33" s="47"/>
      <c r="E33" s="48"/>
    </row>
    <row r="34" spans="1:5" ht="14.25">
      <c r="A34" s="45" t="s">
        <v>85</v>
      </c>
      <c r="B34" s="46"/>
      <c r="C34" s="46"/>
      <c r="D34" s="47"/>
      <c r="E34" s="48"/>
    </row>
    <row r="35" spans="1:5" ht="14.25">
      <c r="A35" s="45" t="s">
        <v>86</v>
      </c>
      <c r="B35" s="50"/>
      <c r="C35" s="50"/>
      <c r="D35" s="51"/>
      <c r="E35" s="52"/>
    </row>
    <row r="36" spans="1:5" ht="12.75">
      <c r="A36" s="45"/>
      <c r="B36" s="50"/>
      <c r="C36" s="50"/>
      <c r="D36" s="51"/>
      <c r="E36" s="52"/>
    </row>
    <row r="37" spans="1:5" ht="14.25">
      <c r="A37" s="45" t="s">
        <v>87</v>
      </c>
      <c r="B37" s="46"/>
      <c r="C37" s="46" t="s">
        <v>6</v>
      </c>
      <c r="D37" s="47"/>
      <c r="E37" s="48"/>
    </row>
    <row r="38" spans="1:5" ht="14.25">
      <c r="A38" s="45" t="s">
        <v>88</v>
      </c>
      <c r="B38" s="46"/>
      <c r="C38" s="46" t="s">
        <v>6</v>
      </c>
      <c r="D38" s="47"/>
      <c r="E38" s="48"/>
    </row>
    <row r="39" spans="1:5" ht="12.75">
      <c r="A39" s="49"/>
      <c r="B39" s="50"/>
      <c r="C39" s="50"/>
      <c r="D39" s="51"/>
      <c r="E39" s="52"/>
    </row>
    <row r="40" spans="1:5" ht="12.75">
      <c r="A40" s="45" t="s">
        <v>51</v>
      </c>
      <c r="B40" s="46"/>
      <c r="C40" s="46"/>
      <c r="D40" s="47"/>
      <c r="E40" s="52"/>
    </row>
    <row r="41" spans="1:5" ht="13.5" thickBot="1">
      <c r="A41" s="71"/>
      <c r="B41" s="72"/>
      <c r="C41" s="72"/>
      <c r="D41" s="73"/>
      <c r="E41" s="74"/>
    </row>
    <row r="42" spans="1:5" ht="12.75">
      <c r="A42" s="97" t="s">
        <v>16</v>
      </c>
      <c r="B42" s="101"/>
      <c r="C42" s="102"/>
      <c r="D42" s="75"/>
      <c r="E42" s="76"/>
    </row>
    <row r="43" spans="1:5" ht="13.5" thickBot="1">
      <c r="A43" s="103" t="s">
        <v>17</v>
      </c>
      <c r="B43" s="110"/>
      <c r="C43" s="111"/>
      <c r="D43" s="77" t="s">
        <v>10</v>
      </c>
      <c r="E43" s="78"/>
    </row>
    <row r="44" spans="1:5" ht="13.5" thickBot="1">
      <c r="A44" s="109" t="s">
        <v>53</v>
      </c>
      <c r="B44" s="95"/>
      <c r="C44" s="96"/>
      <c r="D44" s="62" t="s">
        <v>11</v>
      </c>
      <c r="E44" s="79"/>
    </row>
    <row r="45" spans="1:5" ht="12.75">
      <c r="A45" s="100" t="s">
        <v>9</v>
      </c>
      <c r="B45" s="101"/>
      <c r="C45" s="102"/>
      <c r="D45" s="75"/>
      <c r="E45" s="76"/>
    </row>
    <row r="46" spans="1:5" ht="13.5" thickBot="1">
      <c r="A46" s="112" t="s">
        <v>8</v>
      </c>
      <c r="B46" s="110"/>
      <c r="C46" s="111"/>
      <c r="D46" s="77" t="s">
        <v>11</v>
      </c>
      <c r="E46" s="80"/>
    </row>
    <row r="47" spans="1:5" ht="13.5" thickBot="1">
      <c r="A47" s="94" t="s">
        <v>52</v>
      </c>
      <c r="B47" s="95"/>
      <c r="C47" s="96"/>
      <c r="D47" s="81" t="s">
        <v>10</v>
      </c>
      <c r="E47" s="82"/>
    </row>
    <row r="48" spans="1:5" ht="13.5" thickBot="1">
      <c r="A48" s="94" t="s">
        <v>45</v>
      </c>
      <c r="B48" s="95"/>
      <c r="C48" s="96"/>
      <c r="D48" s="81" t="s">
        <v>46</v>
      </c>
      <c r="E48" s="83"/>
    </row>
    <row r="49" spans="1:5" ht="12.75">
      <c r="A49" s="65"/>
      <c r="B49" s="65"/>
      <c r="C49" s="65"/>
      <c r="D49" s="84"/>
      <c r="E49" s="85"/>
    </row>
    <row r="50" spans="1:5" ht="12.75">
      <c r="A50" s="93" t="s">
        <v>12</v>
      </c>
      <c r="B50" s="93"/>
      <c r="C50" s="93"/>
      <c r="D50" s="93"/>
      <c r="E50" s="93"/>
    </row>
    <row r="51" spans="1:5" ht="12.75">
      <c r="A51" s="93" t="s">
        <v>8</v>
      </c>
      <c r="B51" s="93"/>
      <c r="C51" s="93"/>
      <c r="D51" s="93"/>
      <c r="E51" s="93"/>
    </row>
  </sheetData>
  <sheetProtection/>
  <mergeCells count="10">
    <mergeCell ref="A3:E3"/>
    <mergeCell ref="A50:E50"/>
    <mergeCell ref="A51:E51"/>
    <mergeCell ref="A44:C44"/>
    <mergeCell ref="A43:C43"/>
    <mergeCell ref="A46:C46"/>
    <mergeCell ref="A42:C42"/>
    <mergeCell ref="A45:C45"/>
    <mergeCell ref="A47:C47"/>
    <mergeCell ref="A48:C4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3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7.421875" style="0" customWidth="1"/>
    <col min="2" max="2" width="6.7109375" style="0" customWidth="1"/>
    <col min="3" max="3" width="8.57421875" style="0" customWidth="1"/>
    <col min="4" max="4" width="21.00390625" style="0" customWidth="1"/>
    <col min="5" max="5" width="11.421875" style="0" customWidth="1"/>
  </cols>
  <sheetData>
    <row r="1" spans="1:5" ht="12.7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90" t="s">
        <v>44</v>
      </c>
      <c r="B3" s="91"/>
      <c r="C3" s="91"/>
      <c r="D3" s="91"/>
      <c r="E3" s="92"/>
    </row>
    <row r="4" spans="1:5" ht="18.75" thickBot="1">
      <c r="A4" s="86" t="s">
        <v>0</v>
      </c>
      <c r="B4" s="86" t="s">
        <v>1</v>
      </c>
      <c r="C4" s="86" t="s">
        <v>2</v>
      </c>
      <c r="D4" s="86" t="s">
        <v>7</v>
      </c>
      <c r="E4" s="86" t="s">
        <v>3</v>
      </c>
    </row>
    <row r="5" spans="1:5" ht="12.75">
      <c r="A5" s="49"/>
      <c r="B5" s="50"/>
      <c r="C5" s="50"/>
      <c r="D5" s="51"/>
      <c r="E5" s="52"/>
    </row>
    <row r="6" spans="1:5" ht="14.25">
      <c r="A6" s="45" t="s">
        <v>70</v>
      </c>
      <c r="B6" s="46"/>
      <c r="C6" s="46"/>
      <c r="D6" s="47"/>
      <c r="E6" s="48"/>
    </row>
    <row r="7" spans="1:5" ht="14.25">
      <c r="A7" s="45" t="s">
        <v>89</v>
      </c>
      <c r="B7" s="46"/>
      <c r="C7" s="46" t="s">
        <v>5</v>
      </c>
      <c r="D7" s="47"/>
      <c r="E7" s="48"/>
    </row>
    <row r="8" spans="1:5" ht="12.75">
      <c r="A8" s="49"/>
      <c r="B8" s="50"/>
      <c r="C8" s="50"/>
      <c r="D8" s="51"/>
      <c r="E8" s="52"/>
    </row>
    <row r="9" spans="1:5" ht="12.75">
      <c r="A9" s="45" t="s">
        <v>55</v>
      </c>
      <c r="B9" s="46"/>
      <c r="C9" s="46"/>
      <c r="D9" s="47"/>
      <c r="E9" s="48"/>
    </row>
    <row r="10" spans="1:5" ht="12.75">
      <c r="A10" s="49"/>
      <c r="B10" s="50"/>
      <c r="C10" s="50"/>
      <c r="D10" s="51"/>
      <c r="E10" s="48"/>
    </row>
    <row r="11" spans="1:5" ht="12.75">
      <c r="A11" s="45" t="s">
        <v>48</v>
      </c>
      <c r="B11" s="46"/>
      <c r="C11" s="46"/>
      <c r="D11" s="47"/>
      <c r="E11" s="48"/>
    </row>
    <row r="12" spans="1:5" ht="14.25">
      <c r="A12" s="45" t="s">
        <v>63</v>
      </c>
      <c r="B12" s="46"/>
      <c r="C12" s="46"/>
      <c r="D12" s="47"/>
      <c r="E12" s="48"/>
    </row>
    <row r="13" spans="1:5" ht="14.25">
      <c r="A13" s="45" t="s">
        <v>90</v>
      </c>
      <c r="B13" s="46"/>
      <c r="C13" s="46"/>
      <c r="D13" s="47"/>
      <c r="E13" s="48"/>
    </row>
    <row r="14" spans="1:5" ht="14.25">
      <c r="A14" s="45" t="s">
        <v>91</v>
      </c>
      <c r="B14" s="46"/>
      <c r="C14" s="46"/>
      <c r="D14" s="47"/>
      <c r="E14" s="48"/>
    </row>
    <row r="15" spans="1:5" ht="14.25">
      <c r="A15" s="45" t="s">
        <v>92</v>
      </c>
      <c r="B15" s="46"/>
      <c r="C15" s="46" t="s">
        <v>4</v>
      </c>
      <c r="D15" s="47"/>
      <c r="E15" s="48"/>
    </row>
    <row r="16" spans="1:5" ht="14.25">
      <c r="A16" s="45" t="s">
        <v>71</v>
      </c>
      <c r="B16" s="46"/>
      <c r="C16" s="46"/>
      <c r="D16" s="47"/>
      <c r="E16" s="48"/>
    </row>
    <row r="17" spans="1:5" ht="14.25">
      <c r="A17" s="45" t="s">
        <v>72</v>
      </c>
      <c r="B17" s="46"/>
      <c r="C17" s="46"/>
      <c r="D17" s="47"/>
      <c r="E17" s="48"/>
    </row>
    <row r="18" spans="1:5" ht="14.25">
      <c r="A18" s="45" t="s">
        <v>73</v>
      </c>
      <c r="B18" s="46"/>
      <c r="C18" s="46"/>
      <c r="D18" s="47"/>
      <c r="E18" s="48"/>
    </row>
    <row r="19" spans="1:5" ht="14.25">
      <c r="A19" s="45" t="s">
        <v>74</v>
      </c>
      <c r="B19" s="46"/>
      <c r="C19" s="46"/>
      <c r="D19" s="47"/>
      <c r="E19" s="48"/>
    </row>
    <row r="20" spans="1:5" ht="12.75">
      <c r="A20" s="45"/>
      <c r="B20" s="46"/>
      <c r="C20" s="46"/>
      <c r="D20" s="47"/>
      <c r="E20" s="48"/>
    </row>
    <row r="21" spans="1:5" ht="12.75">
      <c r="A21" s="45" t="s">
        <v>56</v>
      </c>
      <c r="B21" s="46"/>
      <c r="C21" s="46"/>
      <c r="D21" s="47"/>
      <c r="E21" s="48"/>
    </row>
    <row r="22" spans="1:5" ht="14.25">
      <c r="A22" s="45" t="s">
        <v>93</v>
      </c>
      <c r="B22" s="46"/>
      <c r="C22" s="46"/>
      <c r="D22" s="47"/>
      <c r="E22" s="48"/>
    </row>
    <row r="23" spans="1:5" ht="12.75">
      <c r="A23" s="49"/>
      <c r="B23" s="50"/>
      <c r="C23" s="50"/>
      <c r="D23" s="51"/>
      <c r="E23" s="52"/>
    </row>
    <row r="24" spans="1:5" ht="12.75">
      <c r="A24" s="45" t="s">
        <v>54</v>
      </c>
      <c r="B24" s="46"/>
      <c r="C24" s="46" t="s">
        <v>5</v>
      </c>
      <c r="D24" s="47"/>
      <c r="E24" s="48"/>
    </row>
    <row r="25" spans="1:5" ht="14.25">
      <c r="A25" s="45" t="s">
        <v>78</v>
      </c>
      <c r="B25" s="46"/>
      <c r="C25" s="46" t="s">
        <v>5</v>
      </c>
      <c r="D25" s="47"/>
      <c r="E25" s="48"/>
    </row>
    <row r="26" spans="1:5" ht="12.75">
      <c r="A26" s="49"/>
      <c r="B26" s="50"/>
      <c r="C26" s="50"/>
      <c r="D26" s="51"/>
      <c r="E26" s="52"/>
    </row>
    <row r="27" spans="1:5" ht="12.75">
      <c r="A27" s="45"/>
      <c r="B27" s="46"/>
      <c r="C27" s="46"/>
      <c r="D27" s="47"/>
      <c r="E27" s="52"/>
    </row>
    <row r="28" spans="1:5" ht="13.5" thickBot="1">
      <c r="A28" s="71"/>
      <c r="B28" s="72"/>
      <c r="C28" s="72"/>
      <c r="D28" s="73"/>
      <c r="E28" s="74"/>
    </row>
    <row r="29" spans="1:5" ht="12.75">
      <c r="A29" s="97" t="s">
        <v>16</v>
      </c>
      <c r="B29" s="101"/>
      <c r="C29" s="102"/>
      <c r="D29" s="62"/>
      <c r="E29" s="76"/>
    </row>
    <row r="30" spans="1:5" ht="13.5" thickBot="1">
      <c r="A30" s="103" t="s">
        <v>17</v>
      </c>
      <c r="B30" s="110"/>
      <c r="C30" s="111"/>
      <c r="D30" s="63" t="s">
        <v>10</v>
      </c>
      <c r="E30" s="78"/>
    </row>
    <row r="31" spans="1:5" ht="13.5" thickBot="1">
      <c r="A31" s="114" t="s">
        <v>53</v>
      </c>
      <c r="B31" s="115"/>
      <c r="C31" s="116"/>
      <c r="D31" s="64" t="s">
        <v>11</v>
      </c>
      <c r="E31" s="82"/>
    </row>
    <row r="32" spans="1:5" ht="13.5" thickBot="1">
      <c r="A32" s="112" t="s">
        <v>45</v>
      </c>
      <c r="B32" s="110"/>
      <c r="C32" s="110"/>
      <c r="D32" s="82" t="s">
        <v>46</v>
      </c>
      <c r="E32" s="87"/>
    </row>
    <row r="33" spans="1:5" ht="14.25">
      <c r="A33" s="37"/>
      <c r="B33" s="37"/>
      <c r="C33" s="37"/>
      <c r="D33" s="38"/>
      <c r="E33" s="37"/>
    </row>
    <row r="34" spans="1:5" ht="14.25">
      <c r="A34" s="113"/>
      <c r="B34" s="113"/>
      <c r="C34" s="113"/>
      <c r="D34" s="113"/>
      <c r="E34" s="113"/>
    </row>
    <row r="35" spans="1:5" ht="14.25">
      <c r="A35" s="113"/>
      <c r="B35" s="113"/>
      <c r="C35" s="113"/>
      <c r="D35" s="113"/>
      <c r="E35" s="113"/>
    </row>
  </sheetData>
  <sheetProtection/>
  <mergeCells count="7">
    <mergeCell ref="A3:E3"/>
    <mergeCell ref="A34:E34"/>
    <mergeCell ref="A35:E35"/>
    <mergeCell ref="A31:C31"/>
    <mergeCell ref="A32:C32"/>
    <mergeCell ref="A30:C30"/>
    <mergeCell ref="A29:C2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E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140625" style="0" customWidth="1"/>
    <col min="2" max="2" width="11.421875" style="0" customWidth="1"/>
    <col min="3" max="3" width="11.7109375" style="0" customWidth="1"/>
    <col min="4" max="4" width="22.8515625" style="0" customWidth="1"/>
    <col min="5" max="5" width="14.421875" style="0" customWidth="1"/>
  </cols>
  <sheetData>
    <row r="1" spans="1:5" ht="12.7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90" t="s">
        <v>23</v>
      </c>
      <c r="B3" s="91"/>
      <c r="C3" s="91"/>
      <c r="D3" s="91"/>
      <c r="E3" s="92"/>
    </row>
    <row r="4" spans="1:5" ht="18.75" thickBot="1">
      <c r="A4" s="86" t="s">
        <v>0</v>
      </c>
      <c r="B4" s="86" t="s">
        <v>1</v>
      </c>
      <c r="C4" s="86" t="s">
        <v>2</v>
      </c>
      <c r="D4" s="86" t="s">
        <v>7</v>
      </c>
      <c r="E4" s="86" t="s">
        <v>3</v>
      </c>
    </row>
    <row r="5" spans="1:5" ht="12.75">
      <c r="A5" s="49"/>
      <c r="B5" s="50"/>
      <c r="C5" s="50"/>
      <c r="D5" s="51"/>
      <c r="E5" s="52"/>
    </row>
    <row r="6" spans="1:5" ht="14.25">
      <c r="A6" s="45" t="s">
        <v>60</v>
      </c>
      <c r="B6" s="46"/>
      <c r="C6" s="46"/>
      <c r="D6" s="47"/>
      <c r="E6" s="48"/>
    </row>
    <row r="7" spans="1:5" ht="14.25">
      <c r="A7" s="45" t="s">
        <v>61</v>
      </c>
      <c r="B7" s="46"/>
      <c r="C7" s="46"/>
      <c r="D7" s="47"/>
      <c r="E7" s="48"/>
    </row>
    <row r="8" spans="1:5" ht="14.25">
      <c r="A8" s="45" t="s">
        <v>62</v>
      </c>
      <c r="B8" s="46"/>
      <c r="C8" s="46"/>
      <c r="D8" s="47"/>
      <c r="E8" s="48"/>
    </row>
    <row r="9" spans="1:5" ht="12.75">
      <c r="A9" s="49"/>
      <c r="B9" s="50"/>
      <c r="C9" s="50"/>
      <c r="D9" s="51"/>
      <c r="E9" s="52"/>
    </row>
    <row r="10" spans="1:5" ht="12.75">
      <c r="A10" s="45" t="s">
        <v>47</v>
      </c>
      <c r="B10" s="46"/>
      <c r="C10" s="46"/>
      <c r="D10" s="47"/>
      <c r="E10" s="48"/>
    </row>
    <row r="11" spans="1:5" ht="12.75">
      <c r="A11" s="49"/>
      <c r="B11" s="50"/>
      <c r="C11" s="50"/>
      <c r="D11" s="51"/>
      <c r="E11" s="48"/>
    </row>
    <row r="12" spans="1:5" ht="12.75">
      <c r="A12" s="45" t="s">
        <v>48</v>
      </c>
      <c r="B12" s="46"/>
      <c r="C12" s="46"/>
      <c r="D12" s="47"/>
      <c r="E12" s="48"/>
    </row>
    <row r="13" spans="1:5" ht="14.25">
      <c r="A13" s="45" t="s">
        <v>63</v>
      </c>
      <c r="B13" s="46"/>
      <c r="C13" s="46"/>
      <c r="D13" s="47"/>
      <c r="E13" s="48"/>
    </row>
    <row r="14" spans="1:5" ht="14.25">
      <c r="A14" s="45" t="s">
        <v>64</v>
      </c>
      <c r="B14" s="46"/>
      <c r="C14" s="46"/>
      <c r="D14" s="47"/>
      <c r="E14" s="48"/>
    </row>
    <row r="15" spans="1:5" ht="14.25">
      <c r="A15" s="45" t="s">
        <v>65</v>
      </c>
      <c r="B15" s="46"/>
      <c r="C15" s="46"/>
      <c r="D15" s="47"/>
      <c r="E15" s="48"/>
    </row>
    <row r="16" spans="1:5" ht="14.25">
      <c r="A16" s="45" t="s">
        <v>66</v>
      </c>
      <c r="B16" s="46"/>
      <c r="C16" s="46"/>
      <c r="D16" s="47"/>
      <c r="E16" s="48"/>
    </row>
    <row r="17" spans="1:5" ht="14.25">
      <c r="A17" s="45" t="s">
        <v>67</v>
      </c>
      <c r="B17" s="46"/>
      <c r="C17" s="46"/>
      <c r="D17" s="47"/>
      <c r="E17" s="48"/>
    </row>
    <row r="18" spans="1:5" ht="12.75">
      <c r="A18" s="45"/>
      <c r="B18" s="46"/>
      <c r="C18" s="46"/>
      <c r="D18" s="47"/>
      <c r="E18" s="48"/>
    </row>
    <row r="19" spans="1:5" ht="12.75">
      <c r="A19" s="45" t="s">
        <v>49</v>
      </c>
      <c r="B19" s="46"/>
      <c r="C19" s="46"/>
      <c r="D19" s="47"/>
      <c r="E19" s="48"/>
    </row>
    <row r="20" spans="1:5" ht="14.25">
      <c r="A20" s="45" t="s">
        <v>68</v>
      </c>
      <c r="B20" s="46"/>
      <c r="C20" s="46"/>
      <c r="D20" s="47"/>
      <c r="E20" s="48"/>
    </row>
    <row r="21" spans="1:5" ht="14.25">
      <c r="A21" s="45" t="s">
        <v>69</v>
      </c>
      <c r="B21" s="46"/>
      <c r="C21" s="46"/>
      <c r="D21" s="47"/>
      <c r="E21" s="48"/>
    </row>
    <row r="22" spans="1:5" ht="13.5" thickBot="1">
      <c r="A22" s="71"/>
      <c r="B22" s="72"/>
      <c r="C22" s="72"/>
      <c r="D22" s="73"/>
      <c r="E22" s="74"/>
    </row>
    <row r="23" spans="1:5" ht="12.75">
      <c r="A23" s="97" t="s">
        <v>16</v>
      </c>
      <c r="B23" s="101"/>
      <c r="C23" s="102"/>
      <c r="D23" s="62"/>
      <c r="E23" s="76"/>
    </row>
    <row r="24" spans="1:5" ht="13.5" thickBot="1">
      <c r="A24" s="103" t="s">
        <v>17</v>
      </c>
      <c r="B24" s="110"/>
      <c r="C24" s="111"/>
      <c r="D24" s="63" t="s">
        <v>10</v>
      </c>
      <c r="E24" s="78"/>
    </row>
    <row r="25" spans="1:5" ht="13.5" thickBot="1">
      <c r="A25" s="112" t="s">
        <v>53</v>
      </c>
      <c r="B25" s="110"/>
      <c r="C25" s="110"/>
      <c r="D25" s="64" t="s">
        <v>11</v>
      </c>
      <c r="E25" s="83"/>
    </row>
    <row r="26" spans="1:5" ht="14.25">
      <c r="A26" s="37"/>
      <c r="B26" s="37"/>
      <c r="C26" s="37"/>
      <c r="D26" s="38"/>
      <c r="E26" s="37"/>
    </row>
    <row r="27" spans="1:5" ht="14.25">
      <c r="A27" s="113"/>
      <c r="B27" s="113"/>
      <c r="C27" s="113"/>
      <c r="D27" s="113"/>
      <c r="E27" s="113"/>
    </row>
    <row r="28" spans="1:5" ht="14.25">
      <c r="A28" s="113"/>
      <c r="B28" s="113"/>
      <c r="C28" s="113"/>
      <c r="D28" s="113"/>
      <c r="E28" s="113"/>
    </row>
  </sheetData>
  <sheetProtection/>
  <mergeCells count="6">
    <mergeCell ref="A3:E3"/>
    <mergeCell ref="A27:E27"/>
    <mergeCell ref="A28:E28"/>
    <mergeCell ref="A25:C25"/>
    <mergeCell ref="A23:C23"/>
    <mergeCell ref="A24:C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2" width="8.28125" style="0" customWidth="1"/>
    <col min="3" max="3" width="10.57421875" style="0" customWidth="1"/>
    <col min="4" max="4" width="22.8515625" style="0" customWidth="1"/>
    <col min="5" max="5" width="12.28125" style="0" customWidth="1"/>
  </cols>
  <sheetData>
    <row r="1" spans="1:5" ht="12.7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90" t="s">
        <v>44</v>
      </c>
      <c r="B3" s="91"/>
      <c r="C3" s="91"/>
      <c r="D3" s="91"/>
      <c r="E3" s="92"/>
    </row>
    <row r="4" spans="1:5" ht="18.75" thickBot="1">
      <c r="A4" s="40" t="s">
        <v>0</v>
      </c>
      <c r="B4" s="40" t="s">
        <v>1</v>
      </c>
      <c r="C4" s="40" t="s">
        <v>2</v>
      </c>
      <c r="D4" s="40" t="s">
        <v>7</v>
      </c>
      <c r="E4" s="40" t="s">
        <v>3</v>
      </c>
    </row>
    <row r="5" spans="1:5" ht="12.75">
      <c r="A5" s="67"/>
      <c r="B5" s="67"/>
      <c r="C5" s="67"/>
      <c r="D5" s="68"/>
      <c r="E5" s="67"/>
    </row>
    <row r="6" spans="1:5" ht="12.75">
      <c r="A6" s="46" t="s">
        <v>59</v>
      </c>
      <c r="B6" s="50">
        <v>2</v>
      </c>
      <c r="C6" s="88" t="s">
        <v>6</v>
      </c>
      <c r="D6" s="51"/>
      <c r="E6" s="50"/>
    </row>
    <row r="7" spans="1:5" ht="14.25">
      <c r="A7" s="46" t="s">
        <v>94</v>
      </c>
      <c r="B7" s="46">
        <v>1</v>
      </c>
      <c r="C7" s="46" t="s">
        <v>5</v>
      </c>
      <c r="D7" s="47"/>
      <c r="E7" s="46"/>
    </row>
    <row r="8" spans="1:5" ht="14.25">
      <c r="A8" s="46" t="s">
        <v>95</v>
      </c>
      <c r="B8" s="46">
        <v>1</v>
      </c>
      <c r="C8" s="46" t="s">
        <v>5</v>
      </c>
      <c r="D8" s="47"/>
      <c r="E8" s="46"/>
    </row>
    <row r="9" spans="1:5" ht="14.25">
      <c r="A9" s="46" t="s">
        <v>96</v>
      </c>
      <c r="B9" s="46">
        <v>2</v>
      </c>
      <c r="C9" s="46" t="s">
        <v>5</v>
      </c>
      <c r="D9" s="47"/>
      <c r="E9" s="46"/>
    </row>
    <row r="10" spans="1:5" ht="12.75">
      <c r="A10" s="50"/>
      <c r="B10" s="50"/>
      <c r="C10" s="50"/>
      <c r="D10" s="51"/>
      <c r="E10" s="50"/>
    </row>
    <row r="11" spans="1:5" ht="12.75">
      <c r="A11" s="46" t="s">
        <v>48</v>
      </c>
      <c r="B11" s="46">
        <v>1</v>
      </c>
      <c r="C11" s="46" t="s">
        <v>6</v>
      </c>
      <c r="D11" s="47"/>
      <c r="E11" s="46"/>
    </row>
    <row r="12" spans="1:5" ht="14.25">
      <c r="A12" s="46" t="s">
        <v>63</v>
      </c>
      <c r="B12" s="46">
        <v>2</v>
      </c>
      <c r="C12" s="88" t="s">
        <v>5</v>
      </c>
      <c r="D12" s="47"/>
      <c r="E12" s="46"/>
    </row>
    <row r="13" spans="1:5" ht="14.25">
      <c r="A13" s="46" t="s">
        <v>64</v>
      </c>
      <c r="B13" s="46">
        <v>4</v>
      </c>
      <c r="C13" s="88" t="s">
        <v>5</v>
      </c>
      <c r="D13" s="47"/>
      <c r="E13" s="46"/>
    </row>
    <row r="14" spans="1:5" ht="12.75">
      <c r="A14" s="46"/>
      <c r="B14" s="46"/>
      <c r="C14" s="88"/>
      <c r="D14" s="47"/>
      <c r="E14" s="46"/>
    </row>
    <row r="15" spans="1:5" ht="12.75">
      <c r="A15" s="46" t="s">
        <v>50</v>
      </c>
      <c r="B15" s="46">
        <v>2</v>
      </c>
      <c r="C15" s="88" t="s">
        <v>5</v>
      </c>
      <c r="D15" s="47"/>
      <c r="E15" s="46"/>
    </row>
    <row r="16" spans="1:5" ht="12.75">
      <c r="A16" s="46"/>
      <c r="B16" s="46"/>
      <c r="C16" s="88"/>
      <c r="D16" s="47"/>
      <c r="E16" s="46"/>
    </row>
    <row r="17" spans="1:5" ht="12.75">
      <c r="A17" s="46" t="s">
        <v>49</v>
      </c>
      <c r="B17" s="46"/>
      <c r="C17" s="88" t="s">
        <v>5</v>
      </c>
      <c r="D17" s="47"/>
      <c r="E17" s="46"/>
    </row>
    <row r="18" spans="1:5" ht="14.25">
      <c r="A18" s="46" t="s">
        <v>93</v>
      </c>
      <c r="B18" s="46">
        <v>2</v>
      </c>
      <c r="C18" s="46" t="s">
        <v>6</v>
      </c>
      <c r="D18" s="47"/>
      <c r="E18" s="46"/>
    </row>
    <row r="19" spans="1:5" ht="14.25">
      <c r="A19" s="46" t="s">
        <v>69</v>
      </c>
      <c r="B19" s="46">
        <v>2</v>
      </c>
      <c r="C19" s="46" t="s">
        <v>6</v>
      </c>
      <c r="D19" s="47"/>
      <c r="E19" s="46"/>
    </row>
    <row r="20" spans="1:5" ht="14.25">
      <c r="A20" s="46" t="s">
        <v>97</v>
      </c>
      <c r="B20" s="46">
        <v>2</v>
      </c>
      <c r="C20" s="46" t="s">
        <v>6</v>
      </c>
      <c r="D20" s="47"/>
      <c r="E20" s="46"/>
    </row>
    <row r="21" spans="1:5" ht="14.25">
      <c r="A21" s="46" t="s">
        <v>98</v>
      </c>
      <c r="B21" s="46">
        <v>2</v>
      </c>
      <c r="C21" s="46" t="s">
        <v>6</v>
      </c>
      <c r="D21" s="47"/>
      <c r="E21" s="46"/>
    </row>
    <row r="22" spans="1:5" ht="14.25">
      <c r="A22" s="46" t="s">
        <v>99</v>
      </c>
      <c r="B22" s="46">
        <v>2</v>
      </c>
      <c r="C22" s="46" t="s">
        <v>6</v>
      </c>
      <c r="D22" s="47"/>
      <c r="E22" s="46"/>
    </row>
    <row r="23" spans="1:5" ht="14.25">
      <c r="A23" s="46" t="s">
        <v>100</v>
      </c>
      <c r="B23" s="46">
        <v>2</v>
      </c>
      <c r="C23" s="46" t="s">
        <v>6</v>
      </c>
      <c r="D23" s="47"/>
      <c r="E23" s="46"/>
    </row>
    <row r="24" spans="1:5" ht="14.25">
      <c r="A24" s="46" t="s">
        <v>101</v>
      </c>
      <c r="B24" s="46">
        <v>2</v>
      </c>
      <c r="C24" s="46" t="s">
        <v>6</v>
      </c>
      <c r="D24" s="47"/>
      <c r="E24" s="46"/>
    </row>
    <row r="25" spans="1:5" ht="13.5" thickBot="1">
      <c r="A25" s="54"/>
      <c r="B25" s="72"/>
      <c r="C25" s="72"/>
      <c r="D25" s="73"/>
      <c r="E25" s="72"/>
    </row>
    <row r="26" spans="1:5" ht="13.5" thickBot="1">
      <c r="A26" s="109" t="s">
        <v>58</v>
      </c>
      <c r="B26" s="95"/>
      <c r="C26" s="96"/>
      <c r="D26" s="64" t="s">
        <v>10</v>
      </c>
      <c r="E26" s="89"/>
    </row>
    <row r="27" spans="1:5" ht="13.5" thickBot="1">
      <c r="A27" s="109" t="s">
        <v>53</v>
      </c>
      <c r="B27" s="95"/>
      <c r="C27" s="96"/>
      <c r="D27" s="64" t="s">
        <v>11</v>
      </c>
      <c r="E27" s="89"/>
    </row>
    <row r="28" spans="1:5" ht="12.75">
      <c r="A28" s="100" t="s">
        <v>9</v>
      </c>
      <c r="B28" s="101"/>
      <c r="C28" s="102"/>
      <c r="D28" s="62"/>
      <c r="E28" s="76"/>
    </row>
    <row r="29" spans="1:5" ht="13.5" thickBot="1">
      <c r="A29" s="112" t="s">
        <v>8</v>
      </c>
      <c r="B29" s="110"/>
      <c r="C29" s="111"/>
      <c r="D29" s="63" t="s">
        <v>11</v>
      </c>
      <c r="E29" s="80"/>
    </row>
    <row r="30" spans="1:5" ht="12.75">
      <c r="A30" s="65"/>
      <c r="B30" s="65"/>
      <c r="C30" s="65"/>
      <c r="D30" s="84"/>
      <c r="E30" s="85"/>
    </row>
    <row r="31" spans="1:5" ht="12.75">
      <c r="A31" s="93" t="s">
        <v>57</v>
      </c>
      <c r="B31" s="93"/>
      <c r="C31" s="93"/>
      <c r="D31" s="93"/>
      <c r="E31" s="93"/>
    </row>
    <row r="32" spans="1:5" ht="14.25">
      <c r="A32" s="113"/>
      <c r="B32" s="113"/>
      <c r="C32" s="113"/>
      <c r="D32" s="113"/>
      <c r="E32" s="113"/>
    </row>
  </sheetData>
  <sheetProtection/>
  <mergeCells count="7">
    <mergeCell ref="A31:E31"/>
    <mergeCell ref="A32:E32"/>
    <mergeCell ref="A3:E3"/>
    <mergeCell ref="A26:C26"/>
    <mergeCell ref="A27:C27"/>
    <mergeCell ref="A28:C28"/>
    <mergeCell ref="A29:C2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LINDEMANNMS</dc:creator>
  <cp:keywords/>
  <dc:description/>
  <cp:lastModifiedBy>Corcoran, Lisa M</cp:lastModifiedBy>
  <cp:lastPrinted>2008-10-16T19:43:48Z</cp:lastPrinted>
  <dcterms:created xsi:type="dcterms:W3CDTF">1999-09-20T18:16:13Z</dcterms:created>
  <dcterms:modified xsi:type="dcterms:W3CDTF">2018-04-19T13:32:32Z</dcterms:modified>
  <cp:category/>
  <cp:version/>
  <cp:contentType/>
  <cp:contentStatus/>
</cp:coreProperties>
</file>