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utorial" sheetId="1" r:id="rId1"/>
    <sheet name="Problems 2 and 3 from chapter 4" sheetId="2" r:id="rId2"/>
  </sheets>
  <definedNames/>
  <calcPr fullCalcOnLoad="1"/>
</workbook>
</file>

<file path=xl/sharedStrings.xml><?xml version="1.0" encoding="utf-8"?>
<sst xmlns="http://schemas.openxmlformats.org/spreadsheetml/2006/main" count="141" uniqueCount="76">
  <si>
    <t xml:space="preserve">Problem 2 in chapter 4, Kraj and Ritz, 6th Ed. </t>
  </si>
  <si>
    <t>Activity</t>
  </si>
  <si>
    <t>B</t>
  </si>
  <si>
    <t>C</t>
  </si>
  <si>
    <t>D</t>
  </si>
  <si>
    <t>E</t>
  </si>
  <si>
    <t>F</t>
  </si>
  <si>
    <t>G</t>
  </si>
  <si>
    <t>A</t>
  </si>
  <si>
    <t>Time</t>
  </si>
  <si>
    <t>Imm. Pred.</t>
  </si>
  <si>
    <t>-</t>
  </si>
  <si>
    <t>B,C</t>
  </si>
  <si>
    <t>Performed on spreadsheet…</t>
  </si>
  <si>
    <t>Problem 3, same book</t>
  </si>
  <si>
    <t>H</t>
  </si>
  <si>
    <t>B, C, D</t>
  </si>
  <si>
    <t>E, F</t>
  </si>
  <si>
    <t>template:</t>
  </si>
  <si>
    <t xml:space="preserve">Copy and paste to build the network.  Type in Activity letter in </t>
  </si>
  <si>
    <t xml:space="preserve">upper middle.  Enter formulas for ES and LF.  </t>
  </si>
  <si>
    <t>Has the simple formulas implemented for time, EF, and LS.</t>
  </si>
  <si>
    <t xml:space="preserve">The PERT/CPM networks can be drawn on Excel with little difficulty.  </t>
  </si>
  <si>
    <t>1. Shrink the column widths, so more will fit on a page. On this page</t>
  </si>
  <si>
    <t xml:space="preserve">    columns A, B, and C are normal, D through Z have been made smaller.</t>
  </si>
  <si>
    <t xml:space="preserve">    I did this by clicking on the column heading D and dragging to Z, highlighting</t>
  </si>
  <si>
    <t xml:space="preserve">   these columns.  Then I dragged the line between the D and E column, to shrink</t>
  </si>
  <si>
    <t xml:space="preserve">    the size.  I could also have selected "Format Column Width" </t>
  </si>
  <si>
    <t>2. List activities, times, and immediate predecessors</t>
  </si>
  <si>
    <t xml:space="preserve">Time </t>
  </si>
  <si>
    <t xml:space="preserve"> -</t>
  </si>
  <si>
    <t>B, C</t>
  </si>
  <si>
    <t>3. Make a template for the nodes, three cells wide by two cells high.</t>
  </si>
  <si>
    <t xml:space="preserve">    First select the six cells, click on the format button to center text, then </t>
  </si>
  <si>
    <t xml:space="preserve">    click on the border option to put a border line around and between all</t>
  </si>
  <si>
    <t xml:space="preserve">    six cells.  It will look like this:</t>
  </si>
  <si>
    <t>ES</t>
  </si>
  <si>
    <t>LS</t>
  </si>
  <si>
    <t>EF</t>
  </si>
  <si>
    <t>LF</t>
  </si>
  <si>
    <t>time</t>
  </si>
  <si>
    <t>Act.</t>
  </si>
  <si>
    <t xml:space="preserve">   EF is always ES + time, and LS is always LF - time.  So enter those formulas</t>
  </si>
  <si>
    <t xml:space="preserve">   in the respective cells.  The results you see now will not make sense, because</t>
  </si>
  <si>
    <t xml:space="preserve">   the formulas don't have any values to work with yet.  That's alright, the formulas</t>
  </si>
  <si>
    <t xml:space="preserve">   still work and will give correct results as the network is built.</t>
  </si>
  <si>
    <t xml:space="preserve">   It will look like this:</t>
  </si>
  <si>
    <t xml:space="preserve">   Now, put in a formula that will automatically put in the time, when you type in </t>
  </si>
  <si>
    <t xml:space="preserve">   the letter of the activity.  This uses a VLOOKUP function and looks up the time</t>
  </si>
  <si>
    <t xml:space="preserve">   in your table of activities, times, and immediate predecessors.  </t>
  </si>
  <si>
    <t xml:space="preserve">   Also notice that we have errors in the three cells with formulas now.  That's because we have no activity</t>
  </si>
  <si>
    <t xml:space="preserve">   the six cells above (D44:F45) , pasted it to cell D53 and entered "A" into cell E53.</t>
  </si>
  <si>
    <t xml:space="preserve">   letter entered, so it can't look up the time yet.   Notice in the example below, however, I simply copied</t>
  </si>
  <si>
    <t>4. Place the activities on the spreadsheet in order of precedence, leave room to draw arrows to show</t>
  </si>
  <si>
    <t xml:space="preserve">   the precedence relationships.  You place an activity by copying your template (the 6 cells) and pasting </t>
  </si>
  <si>
    <t xml:space="preserve">   it.  Then type in the activity letter.  </t>
  </si>
  <si>
    <t>5. Now use the drawing tool (you might have to turn this on under View Toolbars) and select the arrow</t>
  </si>
  <si>
    <t>6. Now you can add in the values for the ES times, working from left to right.  For activity A, put in a zero</t>
  </si>
  <si>
    <t xml:space="preserve">   since there is no predecessor.  For B, click on the cell for the ES time and enter "=", then click</t>
  </si>
  <si>
    <t xml:space="preserve">   on the cell for the EF time of activity A.  Do the same for C.  Your network will now look like:</t>
  </si>
  <si>
    <t xml:space="preserve">   To compute the ES time for activity D, we need to consider the EF time of both activity B and C.  </t>
  </si>
  <si>
    <t xml:space="preserve">   The ES time for D is the greater of the EF times of the two predecessors.  Let the spreadsheet do</t>
  </si>
  <si>
    <t xml:space="preserve">   the comparison by using a MAX function.  enter "=MAX(cell with EF of B, cell with EF of C).  </t>
  </si>
  <si>
    <t>7. Now enter formulas for the LF times.  The LF for an activity with no followers, is the largest</t>
  </si>
  <si>
    <t xml:space="preserve">   EF time for all activities without followers.  (See problem 2, activities F and G on the next page </t>
  </si>
  <si>
    <t xml:space="preserve">   in this workbook).  Other cells will use formulas that are basically the reverse of what was used</t>
  </si>
  <si>
    <t xml:space="preserve">   for the ES values.  There is a MIN function that works like the MAX function.  See below for Activity A.</t>
  </si>
  <si>
    <t xml:space="preserve">From this network diagram, you can read that the critical path is ACD and that B has a slack of 5.  </t>
  </si>
  <si>
    <t xml:space="preserve">   drawing tool.  Click and drag to draw the precedence arrows.  </t>
  </si>
  <si>
    <t xml:space="preserve">  =VLOOKUP(E44,$A$12:$C$15,2)</t>
  </si>
  <si>
    <t>The formula is cell E45 is:</t>
  </si>
  <si>
    <t xml:space="preserve">   See how this is done in the example below, by inspecting the formula in the ES cell for D (L92)</t>
  </si>
  <si>
    <t xml:space="preserve">    =VLOOKUP(activity letter, table of activities and times, column # in the table that contains the times)</t>
  </si>
  <si>
    <t xml:space="preserve">    you put this network node template, the correct cells will be referenced to get the times.  </t>
  </si>
  <si>
    <t xml:space="preserve">   Note in the formula in cell E45 that the table ranges includes $, this is necessary so that where ever</t>
  </si>
  <si>
    <t xml:space="preserve">   This will be copied and pasted for each activity and will ultimately contain the following values: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</si>
</sst>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70</xdr:row>
      <xdr:rowOff>0</xdr:rowOff>
    </xdr:from>
    <xdr:to>
      <xdr:col>6</xdr:col>
      <xdr:colOff>285750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>
          <a:off x="2752725" y="113347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95250</xdr:rowOff>
    </xdr:from>
    <xdr:to>
      <xdr:col>6</xdr:col>
      <xdr:colOff>295275</xdr:colOff>
      <xdr:row>72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743200" y="11430000"/>
          <a:ext cx="295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69</xdr:row>
      <xdr:rowOff>152400</xdr:rowOff>
    </xdr:from>
    <xdr:to>
      <xdr:col>10</xdr:col>
      <xdr:colOff>295275</xdr:colOff>
      <xdr:row>70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981450" y="11325225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71</xdr:row>
      <xdr:rowOff>66675</xdr:rowOff>
    </xdr:from>
    <xdr:to>
      <xdr:col>10</xdr:col>
      <xdr:colOff>295275</xdr:colOff>
      <xdr:row>73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3971925" y="1156335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80</xdr:row>
      <xdr:rowOff>0</xdr:rowOff>
    </xdr:from>
    <xdr:to>
      <xdr:col>6</xdr:col>
      <xdr:colOff>285750</xdr:colOff>
      <xdr:row>80</xdr:row>
      <xdr:rowOff>0</xdr:rowOff>
    </xdr:to>
    <xdr:sp>
      <xdr:nvSpPr>
        <xdr:cNvPr id="5" name="Line 5"/>
        <xdr:cNvSpPr>
          <a:spLocks/>
        </xdr:cNvSpPr>
      </xdr:nvSpPr>
      <xdr:spPr>
        <a:xfrm>
          <a:off x="2752725" y="12954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80</xdr:row>
      <xdr:rowOff>95250</xdr:rowOff>
    </xdr:from>
    <xdr:to>
      <xdr:col>6</xdr:col>
      <xdr:colOff>295275</xdr:colOff>
      <xdr:row>82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743200" y="13049250"/>
          <a:ext cx="295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79</xdr:row>
      <xdr:rowOff>152400</xdr:rowOff>
    </xdr:from>
    <xdr:to>
      <xdr:col>10</xdr:col>
      <xdr:colOff>295275</xdr:colOff>
      <xdr:row>80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3981450" y="12944475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81</xdr:row>
      <xdr:rowOff>66675</xdr:rowOff>
    </xdr:from>
    <xdr:to>
      <xdr:col>10</xdr:col>
      <xdr:colOff>295275</xdr:colOff>
      <xdr:row>83</xdr:row>
      <xdr:rowOff>38100</xdr:rowOff>
    </xdr:to>
    <xdr:sp>
      <xdr:nvSpPr>
        <xdr:cNvPr id="8" name="Line 8"/>
        <xdr:cNvSpPr>
          <a:spLocks/>
        </xdr:cNvSpPr>
      </xdr:nvSpPr>
      <xdr:spPr>
        <a:xfrm flipV="1">
          <a:off x="3971925" y="1318260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91</xdr:row>
      <xdr:rowOff>0</xdr:rowOff>
    </xdr:from>
    <xdr:to>
      <xdr:col>6</xdr:col>
      <xdr:colOff>285750</xdr:colOff>
      <xdr:row>91</xdr:row>
      <xdr:rowOff>0</xdr:rowOff>
    </xdr:to>
    <xdr:sp>
      <xdr:nvSpPr>
        <xdr:cNvPr id="9" name="Line 9"/>
        <xdr:cNvSpPr>
          <a:spLocks/>
        </xdr:cNvSpPr>
      </xdr:nvSpPr>
      <xdr:spPr>
        <a:xfrm>
          <a:off x="2752725" y="14735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91</xdr:row>
      <xdr:rowOff>95250</xdr:rowOff>
    </xdr:from>
    <xdr:to>
      <xdr:col>6</xdr:col>
      <xdr:colOff>295275</xdr:colOff>
      <xdr:row>93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2743200" y="14830425"/>
          <a:ext cx="295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90</xdr:row>
      <xdr:rowOff>152400</xdr:rowOff>
    </xdr:from>
    <xdr:to>
      <xdr:col>10</xdr:col>
      <xdr:colOff>295275</xdr:colOff>
      <xdr:row>91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981450" y="14725650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66675</xdr:rowOff>
    </xdr:from>
    <xdr:to>
      <xdr:col>10</xdr:col>
      <xdr:colOff>295275</xdr:colOff>
      <xdr:row>94</xdr:row>
      <xdr:rowOff>38100</xdr:rowOff>
    </xdr:to>
    <xdr:sp>
      <xdr:nvSpPr>
        <xdr:cNvPr id="12" name="Line 12"/>
        <xdr:cNvSpPr>
          <a:spLocks/>
        </xdr:cNvSpPr>
      </xdr:nvSpPr>
      <xdr:spPr>
        <a:xfrm flipV="1">
          <a:off x="3971925" y="14963775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285750</xdr:colOff>
      <xdr:row>102</xdr:row>
      <xdr:rowOff>0</xdr:rowOff>
    </xdr:to>
    <xdr:sp>
      <xdr:nvSpPr>
        <xdr:cNvPr id="13" name="Line 13"/>
        <xdr:cNvSpPr>
          <a:spLocks/>
        </xdr:cNvSpPr>
      </xdr:nvSpPr>
      <xdr:spPr>
        <a:xfrm>
          <a:off x="2752725" y="16516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95250</xdr:rowOff>
    </xdr:from>
    <xdr:to>
      <xdr:col>6</xdr:col>
      <xdr:colOff>295275</xdr:colOff>
      <xdr:row>104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2743200" y="16611600"/>
          <a:ext cx="2952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101</xdr:row>
      <xdr:rowOff>152400</xdr:rowOff>
    </xdr:from>
    <xdr:to>
      <xdr:col>10</xdr:col>
      <xdr:colOff>295275</xdr:colOff>
      <xdr:row>102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3981450" y="16506825"/>
          <a:ext cx="276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103</xdr:row>
      <xdr:rowOff>66675</xdr:rowOff>
    </xdr:from>
    <xdr:to>
      <xdr:col>10</xdr:col>
      <xdr:colOff>295275</xdr:colOff>
      <xdr:row>105</xdr:row>
      <xdr:rowOff>38100</xdr:rowOff>
    </xdr:to>
    <xdr:sp>
      <xdr:nvSpPr>
        <xdr:cNvPr id="16" name="Line 16"/>
        <xdr:cNvSpPr>
          <a:spLocks/>
        </xdr:cNvSpPr>
      </xdr:nvSpPr>
      <xdr:spPr>
        <a:xfrm flipV="1">
          <a:off x="3971925" y="16744950"/>
          <a:ext cx="2857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95250</xdr:rowOff>
    </xdr:from>
    <xdr:to>
      <xdr:col>7</xdr:col>
      <xdr:colOff>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2886075" y="904875"/>
          <a:ext cx="352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57150</xdr:rowOff>
    </xdr:from>
    <xdr:to>
      <xdr:col>7</xdr:col>
      <xdr:colOff>0</xdr:colOff>
      <xdr:row>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905125" y="1352550"/>
          <a:ext cx="333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342900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295775" y="971550"/>
          <a:ext cx="342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</xdr:row>
      <xdr:rowOff>9525</xdr:rowOff>
    </xdr:from>
    <xdr:to>
      <xdr:col>11</xdr:col>
      <xdr:colOff>0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4305300" y="1304925"/>
          <a:ext cx="3429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14</xdr:col>
      <xdr:colOff>323850</xdr:colOff>
      <xdr:row>8</xdr:row>
      <xdr:rowOff>9525</xdr:rowOff>
    </xdr:to>
    <xdr:sp>
      <xdr:nvSpPr>
        <xdr:cNvPr id="5" name="Line 5"/>
        <xdr:cNvSpPr>
          <a:spLocks/>
        </xdr:cNvSpPr>
      </xdr:nvSpPr>
      <xdr:spPr>
        <a:xfrm>
          <a:off x="5686425" y="1304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0</xdr:rowOff>
    </xdr:from>
    <xdr:to>
      <xdr:col>18</xdr:col>
      <xdr:colOff>304800</xdr:colOff>
      <xdr:row>7</xdr:row>
      <xdr:rowOff>104775</xdr:rowOff>
    </xdr:to>
    <xdr:sp>
      <xdr:nvSpPr>
        <xdr:cNvPr id="6" name="Line 6"/>
        <xdr:cNvSpPr>
          <a:spLocks/>
        </xdr:cNvSpPr>
      </xdr:nvSpPr>
      <xdr:spPr>
        <a:xfrm flipV="1">
          <a:off x="7038975" y="971550"/>
          <a:ext cx="285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8</xdr:row>
      <xdr:rowOff>57150</xdr:rowOff>
    </xdr:from>
    <xdr:to>
      <xdr:col>18</xdr:col>
      <xdr:colOff>304800</xdr:colOff>
      <xdr:row>9</xdr:row>
      <xdr:rowOff>95250</xdr:rowOff>
    </xdr:to>
    <xdr:sp>
      <xdr:nvSpPr>
        <xdr:cNvPr id="7" name="Line 7"/>
        <xdr:cNvSpPr>
          <a:spLocks/>
        </xdr:cNvSpPr>
      </xdr:nvSpPr>
      <xdr:spPr>
        <a:xfrm>
          <a:off x="7029450" y="1352550"/>
          <a:ext cx="2952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152400</xdr:rowOff>
    </xdr:from>
    <xdr:to>
      <xdr:col>7</xdr:col>
      <xdr:colOff>342900</xdr:colOff>
      <xdr:row>20</xdr:row>
      <xdr:rowOff>152400</xdr:rowOff>
    </xdr:to>
    <xdr:sp>
      <xdr:nvSpPr>
        <xdr:cNvPr id="8" name="Line 8"/>
        <xdr:cNvSpPr>
          <a:spLocks/>
        </xdr:cNvSpPr>
      </xdr:nvSpPr>
      <xdr:spPr>
        <a:xfrm>
          <a:off x="3248025" y="33909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342900</xdr:colOff>
      <xdr:row>24</xdr:row>
      <xdr:rowOff>0</xdr:rowOff>
    </xdr:to>
    <xdr:sp>
      <xdr:nvSpPr>
        <xdr:cNvPr id="9" name="Line 9"/>
        <xdr:cNvSpPr>
          <a:spLocks/>
        </xdr:cNvSpPr>
      </xdr:nvSpPr>
      <xdr:spPr>
        <a:xfrm>
          <a:off x="3248025" y="38862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22</xdr:row>
      <xdr:rowOff>0</xdr:rowOff>
    </xdr:from>
    <xdr:to>
      <xdr:col>11</xdr:col>
      <xdr:colOff>342900</xdr:colOff>
      <xdr:row>23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4143375" y="3562350"/>
          <a:ext cx="847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76200</xdr:rowOff>
    </xdr:from>
    <xdr:to>
      <xdr:col>11</xdr:col>
      <xdr:colOff>342900</xdr:colOff>
      <xdr:row>27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3238500" y="3962400"/>
          <a:ext cx="1752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23</xdr:row>
      <xdr:rowOff>152400</xdr:rowOff>
    </xdr:from>
    <xdr:to>
      <xdr:col>15</xdr:col>
      <xdr:colOff>323850</xdr:colOff>
      <xdr:row>23</xdr:row>
      <xdr:rowOff>152400</xdr:rowOff>
    </xdr:to>
    <xdr:sp>
      <xdr:nvSpPr>
        <xdr:cNvPr id="12" name="Line 12"/>
        <xdr:cNvSpPr>
          <a:spLocks/>
        </xdr:cNvSpPr>
      </xdr:nvSpPr>
      <xdr:spPr>
        <a:xfrm>
          <a:off x="6029325" y="3876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28</xdr:row>
      <xdr:rowOff>9525</xdr:rowOff>
    </xdr:from>
    <xdr:to>
      <xdr:col>16</xdr:col>
      <xdr:colOff>0</xdr:colOff>
      <xdr:row>28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6029325" y="45434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24</xdr:row>
      <xdr:rowOff>0</xdr:rowOff>
    </xdr:from>
    <xdr:to>
      <xdr:col>19</xdr:col>
      <xdr:colOff>314325</xdr:colOff>
      <xdr:row>25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7353300" y="3886200"/>
          <a:ext cx="304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38100</xdr:rowOff>
    </xdr:from>
    <xdr:to>
      <xdr:col>20</xdr:col>
      <xdr:colOff>0</xdr:colOff>
      <xdr:row>27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7353300" y="4248150"/>
          <a:ext cx="3143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L92" sqref="L92"/>
    </sheetView>
  </sheetViews>
  <sheetFormatPr defaultColWidth="9.140625" defaultRowHeight="12.75"/>
  <cols>
    <col min="4" max="26" width="4.57421875" style="0" customWidth="1"/>
  </cols>
  <sheetData>
    <row r="1" ht="12.75">
      <c r="A1" s="4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9" ht="12.75">
      <c r="A9" t="s">
        <v>28</v>
      </c>
    </row>
    <row r="11" spans="1:3" ht="12.75">
      <c r="A11" s="1" t="s">
        <v>1</v>
      </c>
      <c r="B11" s="1" t="s">
        <v>29</v>
      </c>
      <c r="C11" s="1" t="s">
        <v>10</v>
      </c>
    </row>
    <row r="12" spans="1:3" ht="12.75">
      <c r="A12" s="1" t="s">
        <v>8</v>
      </c>
      <c r="B12" s="1">
        <v>5</v>
      </c>
      <c r="C12" s="1" t="s">
        <v>30</v>
      </c>
    </row>
    <row r="13" spans="1:3" ht="12.75">
      <c r="A13" s="1" t="s">
        <v>2</v>
      </c>
      <c r="B13" s="1">
        <v>7</v>
      </c>
      <c r="C13" s="1" t="s">
        <v>8</v>
      </c>
    </row>
    <row r="14" spans="1:3" ht="12.75">
      <c r="A14" s="1" t="s">
        <v>3</v>
      </c>
      <c r="B14" s="1">
        <v>12</v>
      </c>
      <c r="C14" s="1" t="s">
        <v>8</v>
      </c>
    </row>
    <row r="15" spans="1:3" ht="12.75">
      <c r="A15" s="1" t="s">
        <v>4</v>
      </c>
      <c r="B15" s="1">
        <v>4</v>
      </c>
      <c r="C15" s="1" t="s">
        <v>31</v>
      </c>
    </row>
    <row r="18" ht="12.75">
      <c r="A18" s="3" t="s">
        <v>32</v>
      </c>
    </row>
    <row r="19" ht="12.75">
      <c r="A19" t="s">
        <v>33</v>
      </c>
    </row>
    <row r="20" ht="12.75">
      <c r="A20" t="s">
        <v>34</v>
      </c>
    </row>
    <row r="21" ht="12.75">
      <c r="A21" t="s">
        <v>35</v>
      </c>
    </row>
    <row r="22" spans="4:6" ht="12.75">
      <c r="D22" s="2"/>
      <c r="E22" s="2"/>
      <c r="F22" s="2"/>
    </row>
    <row r="23" spans="4:6" ht="12.75">
      <c r="D23" s="2"/>
      <c r="E23" s="2"/>
      <c r="F23" s="2"/>
    </row>
    <row r="25" ht="12.75">
      <c r="A25" t="s">
        <v>75</v>
      </c>
    </row>
    <row r="27" spans="4:6" ht="12.75">
      <c r="D27" s="2" t="s">
        <v>36</v>
      </c>
      <c r="E27" s="2" t="s">
        <v>41</v>
      </c>
      <c r="F27" s="2" t="s">
        <v>38</v>
      </c>
    </row>
    <row r="28" spans="4:6" ht="12.75">
      <c r="D28" s="2" t="s">
        <v>37</v>
      </c>
      <c r="E28" s="2" t="s">
        <v>40</v>
      </c>
      <c r="F28" s="2" t="s">
        <v>39</v>
      </c>
    </row>
    <row r="30" ht="12.75">
      <c r="A30" t="s">
        <v>42</v>
      </c>
    </row>
    <row r="31" ht="12.75">
      <c r="A31" t="s">
        <v>43</v>
      </c>
    </row>
    <row r="32" ht="12.75">
      <c r="A32" t="s">
        <v>44</v>
      </c>
    </row>
    <row r="33" ht="12.75">
      <c r="A33" t="s">
        <v>45</v>
      </c>
    </row>
    <row r="35" ht="12.75">
      <c r="A35" t="s">
        <v>46</v>
      </c>
    </row>
    <row r="36" spans="4:6" ht="12.75">
      <c r="D36" s="2"/>
      <c r="E36" s="2"/>
      <c r="F36" s="2">
        <f>D36+E37</f>
        <v>0</v>
      </c>
    </row>
    <row r="37" spans="4:6" ht="12.75">
      <c r="D37" s="2">
        <f>F37-E37</f>
        <v>0</v>
      </c>
      <c r="E37" s="2"/>
      <c r="F37" s="2"/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72</v>
      </c>
    </row>
    <row r="44" spans="4:9" ht="12.75">
      <c r="D44" s="2"/>
      <c r="E44" s="2"/>
      <c r="F44" s="2" t="e">
        <f>D44+E45</f>
        <v>#N/A</v>
      </c>
      <c r="I44" t="s">
        <v>70</v>
      </c>
    </row>
    <row r="45" spans="4:9" ht="12.75">
      <c r="D45" s="2" t="e">
        <f>F45-E45</f>
        <v>#N/A</v>
      </c>
      <c r="E45" s="2" t="e">
        <f>VLOOKUP(E44,$A$12:$C$15,2)</f>
        <v>#N/A</v>
      </c>
      <c r="F45" s="2"/>
      <c r="I45" t="s">
        <v>69</v>
      </c>
    </row>
    <row r="47" ht="12.75">
      <c r="A47" t="s">
        <v>74</v>
      </c>
    </row>
    <row r="48" ht="12.75">
      <c r="A48" t="s">
        <v>73</v>
      </c>
    </row>
    <row r="49" ht="12.75">
      <c r="A49" t="s">
        <v>50</v>
      </c>
    </row>
    <row r="50" ht="12.75">
      <c r="A50" t="s">
        <v>52</v>
      </c>
    </row>
    <row r="51" ht="12.75">
      <c r="A51" t="s">
        <v>51</v>
      </c>
    </row>
    <row r="53" spans="4:6" ht="12.75">
      <c r="D53" s="2"/>
      <c r="E53" s="2" t="s">
        <v>8</v>
      </c>
      <c r="F53" s="2">
        <f>D53+E54</f>
        <v>5</v>
      </c>
    </row>
    <row r="54" spans="4:6" ht="12.75">
      <c r="D54" s="2">
        <f>F54-E54</f>
        <v>-5</v>
      </c>
      <c r="E54" s="2">
        <f>VLOOKUP(E53,$A$12:$C$15,2)</f>
        <v>5</v>
      </c>
      <c r="F54" s="2"/>
    </row>
    <row r="56" ht="12.75">
      <c r="A56" t="s">
        <v>53</v>
      </c>
    </row>
    <row r="57" ht="12.75">
      <c r="A57" t="s">
        <v>54</v>
      </c>
    </row>
    <row r="58" ht="12.75">
      <c r="A58" t="s">
        <v>55</v>
      </c>
    </row>
    <row r="60" spans="4:10" ht="12.75">
      <c r="D60" s="2"/>
      <c r="E60" s="2" t="s">
        <v>8</v>
      </c>
      <c r="F60" s="2">
        <f>D60+E61</f>
        <v>5</v>
      </c>
      <c r="H60" s="2"/>
      <c r="I60" s="2" t="s">
        <v>2</v>
      </c>
      <c r="J60" s="2">
        <f>H60+I61</f>
        <v>7</v>
      </c>
    </row>
    <row r="61" spans="4:14" ht="12.75">
      <c r="D61" s="2">
        <f>F61-E61</f>
        <v>-5</v>
      </c>
      <c r="E61" s="2">
        <f>VLOOKUP(E60,$A$12:$C$15,2)</f>
        <v>5</v>
      </c>
      <c r="F61" s="2"/>
      <c r="H61" s="2">
        <f>J61-I61</f>
        <v>-7</v>
      </c>
      <c r="I61" s="2">
        <f>VLOOKUP(I60,$A$12:$C$15,2)</f>
        <v>7</v>
      </c>
      <c r="J61" s="2"/>
      <c r="L61" s="2"/>
      <c r="M61" s="2" t="s">
        <v>4</v>
      </c>
      <c r="N61" s="2">
        <f>L61+M62</f>
        <v>4</v>
      </c>
    </row>
    <row r="62" spans="12:14" ht="12.75">
      <c r="L62" s="2">
        <f>N62-M62</f>
        <v>-4</v>
      </c>
      <c r="M62" s="2">
        <f>VLOOKUP(M61,$A$12:$C$15,2)</f>
        <v>4</v>
      </c>
      <c r="N62" s="2"/>
    </row>
    <row r="63" spans="8:10" ht="12.75">
      <c r="H63" s="2"/>
      <c r="I63" s="2" t="s">
        <v>3</v>
      </c>
      <c r="J63" s="2">
        <f>H63+I64</f>
        <v>12</v>
      </c>
    </row>
    <row r="64" spans="8:10" ht="12.75">
      <c r="H64" s="2">
        <f>J64-I64</f>
        <v>-12</v>
      </c>
      <c r="I64" s="2">
        <f>VLOOKUP(I63,$A$12:$C$15,2)</f>
        <v>12</v>
      </c>
      <c r="J64" s="2"/>
    </row>
    <row r="66" ht="12.75">
      <c r="A66" t="s">
        <v>56</v>
      </c>
    </row>
    <row r="67" ht="12.75">
      <c r="A67" t="s">
        <v>68</v>
      </c>
    </row>
    <row r="70" spans="4:10" ht="12.75">
      <c r="D70" s="2"/>
      <c r="E70" s="2" t="s">
        <v>8</v>
      </c>
      <c r="F70" s="2">
        <f>D70+E71</f>
        <v>5</v>
      </c>
      <c r="H70" s="2"/>
      <c r="I70" s="2" t="s">
        <v>2</v>
      </c>
      <c r="J70" s="2">
        <f>H70+I71</f>
        <v>7</v>
      </c>
    </row>
    <row r="71" spans="4:14" ht="12.75">
      <c r="D71" s="2">
        <f>F71-E71</f>
        <v>-5</v>
      </c>
      <c r="E71" s="2">
        <f>VLOOKUP(E70,$A$12:$C$15,2)</f>
        <v>5</v>
      </c>
      <c r="F71" s="2"/>
      <c r="H71" s="2">
        <f>J71-I71</f>
        <v>-7</v>
      </c>
      <c r="I71" s="2">
        <f>VLOOKUP(I70,$A$12:$C$15,2)</f>
        <v>7</v>
      </c>
      <c r="J71" s="2"/>
      <c r="L71" s="2"/>
      <c r="M71" s="2" t="s">
        <v>4</v>
      </c>
      <c r="N71" s="2">
        <f>L71+M72</f>
        <v>4</v>
      </c>
    </row>
    <row r="72" spans="12:14" ht="12.75">
      <c r="L72" s="2">
        <f>N72-M72</f>
        <v>-4</v>
      </c>
      <c r="M72" s="2">
        <f>VLOOKUP(M71,$A$12:$C$15,2)</f>
        <v>4</v>
      </c>
      <c r="N72" s="2"/>
    </row>
    <row r="73" spans="8:10" ht="12.75">
      <c r="H73" s="2"/>
      <c r="I73" s="2" t="s">
        <v>3</v>
      </c>
      <c r="J73" s="2">
        <f>H73+I74</f>
        <v>12</v>
      </c>
    </row>
    <row r="74" spans="8:10" ht="12.75">
      <c r="H74" s="2">
        <f>J74-I74</f>
        <v>-12</v>
      </c>
      <c r="I74" s="2">
        <f>VLOOKUP(I73,$A$12:$C$15,2)</f>
        <v>12</v>
      </c>
      <c r="J74" s="2"/>
    </row>
    <row r="76" ht="12.75">
      <c r="A76" t="s">
        <v>57</v>
      </c>
    </row>
    <row r="77" ht="12.75">
      <c r="A77" t="s">
        <v>58</v>
      </c>
    </row>
    <row r="78" ht="12.75">
      <c r="A78" t="s">
        <v>59</v>
      </c>
    </row>
    <row r="80" spans="4:10" ht="12.75">
      <c r="D80" s="2">
        <v>0</v>
      </c>
      <c r="E80" s="2" t="s">
        <v>8</v>
      </c>
      <c r="F80" s="2">
        <f>D80+E81</f>
        <v>5</v>
      </c>
      <c r="H80" s="2">
        <f>F80</f>
        <v>5</v>
      </c>
      <c r="I80" s="2" t="s">
        <v>2</v>
      </c>
      <c r="J80" s="2">
        <f>H80+I81</f>
        <v>12</v>
      </c>
    </row>
    <row r="81" spans="4:14" ht="12.75">
      <c r="D81" s="2">
        <f>F81-E81</f>
        <v>-5</v>
      </c>
      <c r="E81" s="2">
        <f>VLOOKUP(E80,$A$12:$C$15,2)</f>
        <v>5</v>
      </c>
      <c r="F81" s="2"/>
      <c r="H81" s="2">
        <f>J81-I81</f>
        <v>-7</v>
      </c>
      <c r="I81" s="2">
        <f>VLOOKUP(I80,$A$12:$C$15,2)</f>
        <v>7</v>
      </c>
      <c r="J81" s="2"/>
      <c r="L81" s="2"/>
      <c r="M81" s="2" t="s">
        <v>4</v>
      </c>
      <c r="N81" s="2">
        <f>L81+M82</f>
        <v>4</v>
      </c>
    </row>
    <row r="82" spans="12:14" ht="12.75">
      <c r="L82" s="2">
        <f>N82-M82</f>
        <v>-4</v>
      </c>
      <c r="M82" s="2">
        <f>VLOOKUP(M81,$A$12:$C$15,2)</f>
        <v>4</v>
      </c>
      <c r="N82" s="2"/>
    </row>
    <row r="83" spans="8:10" ht="12.75">
      <c r="H83" s="2">
        <f>F80</f>
        <v>5</v>
      </c>
      <c r="I83" s="2" t="s">
        <v>3</v>
      </c>
      <c r="J83" s="2">
        <f>H83+I84</f>
        <v>17</v>
      </c>
    </row>
    <row r="84" spans="8:10" ht="12.75">
      <c r="H84" s="2">
        <f>J84-I84</f>
        <v>-12</v>
      </c>
      <c r="I84" s="2">
        <f>VLOOKUP(I83,$A$12:$C$15,2)</f>
        <v>12</v>
      </c>
      <c r="J84" s="2"/>
    </row>
    <row r="86" ht="12.75">
      <c r="A86" t="s">
        <v>60</v>
      </c>
    </row>
    <row r="87" ht="12.75">
      <c r="A87" t="s">
        <v>61</v>
      </c>
    </row>
    <row r="88" ht="12.75">
      <c r="A88" t="s">
        <v>62</v>
      </c>
    </row>
    <row r="89" ht="12.75">
      <c r="A89" t="s">
        <v>71</v>
      </c>
    </row>
    <row r="91" spans="4:10" ht="12.75">
      <c r="D91" s="2">
        <v>0</v>
      </c>
      <c r="E91" s="2" t="s">
        <v>8</v>
      </c>
      <c r="F91" s="2">
        <f>D91+E92</f>
        <v>5</v>
      </c>
      <c r="H91" s="2">
        <f>F91</f>
        <v>5</v>
      </c>
      <c r="I91" s="2" t="s">
        <v>2</v>
      </c>
      <c r="J91" s="2">
        <f>H91+I92</f>
        <v>12</v>
      </c>
    </row>
    <row r="92" spans="4:14" ht="12.75">
      <c r="D92" s="2">
        <f>F92-E92</f>
        <v>-5</v>
      </c>
      <c r="E92" s="2">
        <f>VLOOKUP(E91,$A$12:$C$15,2)</f>
        <v>5</v>
      </c>
      <c r="F92" s="2"/>
      <c r="H92" s="2">
        <f>J92-I92</f>
        <v>-7</v>
      </c>
      <c r="I92" s="2">
        <f>VLOOKUP(I91,$A$12:$C$15,2)</f>
        <v>7</v>
      </c>
      <c r="J92" s="2"/>
      <c r="L92" s="2">
        <f>MAX(J91,J94)</f>
        <v>17</v>
      </c>
      <c r="M92" s="2" t="s">
        <v>4</v>
      </c>
      <c r="N92" s="2">
        <f>L92+M93</f>
        <v>21</v>
      </c>
    </row>
    <row r="93" spans="12:14" ht="12.75">
      <c r="L93" s="2">
        <f>N93-M93</f>
        <v>-4</v>
      </c>
      <c r="M93" s="2">
        <f>VLOOKUP(M92,$A$12:$C$15,2)</f>
        <v>4</v>
      </c>
      <c r="N93" s="2"/>
    </row>
    <row r="94" spans="8:10" ht="12.75">
      <c r="H94" s="2">
        <f>F91</f>
        <v>5</v>
      </c>
      <c r="I94" s="2" t="s">
        <v>3</v>
      </c>
      <c r="J94" s="2">
        <f>H94+I95</f>
        <v>17</v>
      </c>
    </row>
    <row r="95" spans="8:10" ht="12.75">
      <c r="H95" s="2">
        <f>J95-I95</f>
        <v>-12</v>
      </c>
      <c r="I95" s="2">
        <f>VLOOKUP(I94,$A$12:$C$15,2)</f>
        <v>12</v>
      </c>
      <c r="J95" s="2"/>
    </row>
    <row r="97" ht="12.75">
      <c r="A97" t="s">
        <v>63</v>
      </c>
    </row>
    <row r="98" ht="12.75">
      <c r="A98" t="s">
        <v>64</v>
      </c>
    </row>
    <row r="99" ht="12.75">
      <c r="A99" t="s">
        <v>65</v>
      </c>
    </row>
    <row r="100" ht="12.75">
      <c r="A100" t="s">
        <v>66</v>
      </c>
    </row>
    <row r="102" spans="4:10" ht="12.75">
      <c r="D102" s="2">
        <v>0</v>
      </c>
      <c r="E102" s="2" t="s">
        <v>8</v>
      </c>
      <c r="F102" s="2">
        <f>D102+E103</f>
        <v>5</v>
      </c>
      <c r="H102" s="2">
        <f>F102</f>
        <v>5</v>
      </c>
      <c r="I102" s="2" t="s">
        <v>2</v>
      </c>
      <c r="J102" s="2">
        <f>H102+I103</f>
        <v>12</v>
      </c>
    </row>
    <row r="103" spans="4:14" ht="12.75">
      <c r="D103" s="2">
        <f>F103-E103</f>
        <v>0</v>
      </c>
      <c r="E103" s="2">
        <f>VLOOKUP(E102,$A$12:$C$15,2)</f>
        <v>5</v>
      </c>
      <c r="F103" s="2">
        <f>MIN(H103,H106)</f>
        <v>5</v>
      </c>
      <c r="H103" s="2">
        <f>J103-I103</f>
        <v>10</v>
      </c>
      <c r="I103" s="2">
        <f>VLOOKUP(I102,$A$12:$C$15,2)</f>
        <v>7</v>
      </c>
      <c r="J103" s="2">
        <f>L104</f>
        <v>17</v>
      </c>
      <c r="L103" s="2">
        <f>MAX(J102,J105)</f>
        <v>17</v>
      </c>
      <c r="M103" s="2" t="s">
        <v>4</v>
      </c>
      <c r="N103" s="2">
        <f>L103+M104</f>
        <v>21</v>
      </c>
    </row>
    <row r="104" spans="12:14" ht="12.75">
      <c r="L104" s="2">
        <f>N104-M104</f>
        <v>17</v>
      </c>
      <c r="M104" s="2">
        <f>VLOOKUP(M103,$A$12:$C$15,2)</f>
        <v>4</v>
      </c>
      <c r="N104" s="2">
        <f>N103</f>
        <v>21</v>
      </c>
    </row>
    <row r="105" spans="8:10" ht="12.75">
      <c r="H105" s="2">
        <f>F102</f>
        <v>5</v>
      </c>
      <c r="I105" s="2" t="s">
        <v>3</v>
      </c>
      <c r="J105" s="2">
        <f>H105+I106</f>
        <v>17</v>
      </c>
    </row>
    <row r="106" spans="8:10" ht="12.75">
      <c r="H106" s="2">
        <f>J106-I106</f>
        <v>5</v>
      </c>
      <c r="I106" s="2">
        <f>VLOOKUP(I105,$A$12:$C$15,2)</f>
        <v>12</v>
      </c>
      <c r="J106" s="2">
        <f>L104</f>
        <v>17</v>
      </c>
    </row>
    <row r="108" ht="12.75">
      <c r="A108" t="s">
        <v>67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4" max="13" width="5.28125" style="0" customWidth="1"/>
    <col min="14" max="18" width="5.00390625" style="0" customWidth="1"/>
    <col min="19" max="25" width="4.8515625" style="0" customWidth="1"/>
  </cols>
  <sheetData>
    <row r="1" spans="1:7" ht="12.75">
      <c r="A1" t="s">
        <v>0</v>
      </c>
      <c r="G1" t="s">
        <v>13</v>
      </c>
    </row>
    <row r="3" spans="1:3" ht="12.75">
      <c r="A3" s="1" t="s">
        <v>1</v>
      </c>
      <c r="B3" s="1" t="s">
        <v>9</v>
      </c>
      <c r="C3" s="1" t="s">
        <v>10</v>
      </c>
    </row>
    <row r="4" spans="1:3" ht="12.75">
      <c r="A4" s="1" t="s">
        <v>8</v>
      </c>
      <c r="B4" s="1">
        <v>7</v>
      </c>
      <c r="C4" s="1" t="s">
        <v>11</v>
      </c>
    </row>
    <row r="5" spans="1:3" ht="12.75">
      <c r="A5" s="1" t="s">
        <v>2</v>
      </c>
      <c r="B5" s="1">
        <v>2</v>
      </c>
      <c r="C5" s="1" t="s">
        <v>8</v>
      </c>
    </row>
    <row r="6" spans="1:22" ht="12.75">
      <c r="A6" s="1" t="s">
        <v>3</v>
      </c>
      <c r="B6" s="1">
        <v>4</v>
      </c>
      <c r="C6" s="1" t="s">
        <v>8</v>
      </c>
      <c r="H6" s="2">
        <f>F8</f>
        <v>7</v>
      </c>
      <c r="I6" s="2" t="s">
        <v>2</v>
      </c>
      <c r="J6" s="2">
        <f>H6+I7</f>
        <v>9</v>
      </c>
      <c r="T6" s="2">
        <f>R8</f>
        <v>19</v>
      </c>
      <c r="U6" s="2" t="s">
        <v>6</v>
      </c>
      <c r="V6" s="2">
        <f>T6+U7</f>
        <v>22</v>
      </c>
    </row>
    <row r="7" spans="1:22" ht="12.75">
      <c r="A7" s="1" t="s">
        <v>4</v>
      </c>
      <c r="B7" s="1">
        <v>4</v>
      </c>
      <c r="C7" s="1" t="s">
        <v>12</v>
      </c>
      <c r="H7" s="2">
        <f>J7-I7</f>
        <v>9</v>
      </c>
      <c r="I7" s="2">
        <v>2</v>
      </c>
      <c r="J7" s="2">
        <f>L9</f>
        <v>11</v>
      </c>
      <c r="T7" s="2">
        <f>V7-U7</f>
        <v>21</v>
      </c>
      <c r="U7" s="2">
        <v>3</v>
      </c>
      <c r="V7" s="2">
        <f>MAX(V6,V10)</f>
        <v>24</v>
      </c>
    </row>
    <row r="8" spans="1:18" ht="12.75">
      <c r="A8" s="1" t="s">
        <v>5</v>
      </c>
      <c r="B8" s="1">
        <v>4</v>
      </c>
      <c r="C8" s="1" t="s">
        <v>4</v>
      </c>
      <c r="D8" s="2">
        <v>0</v>
      </c>
      <c r="E8" s="2" t="s">
        <v>8</v>
      </c>
      <c r="F8" s="2">
        <f>D8+E9</f>
        <v>7</v>
      </c>
      <c r="L8" s="2">
        <f>MAX(J6,J10)</f>
        <v>11</v>
      </c>
      <c r="M8" s="2" t="s">
        <v>4</v>
      </c>
      <c r="N8" s="2">
        <f>L8+M9</f>
        <v>15</v>
      </c>
      <c r="P8" s="2">
        <f>N8</f>
        <v>15</v>
      </c>
      <c r="Q8" s="2" t="s">
        <v>5</v>
      </c>
      <c r="R8" s="2">
        <f>P8+Q9</f>
        <v>19</v>
      </c>
    </row>
    <row r="9" spans="1:18" ht="12.75">
      <c r="A9" s="1" t="s">
        <v>6</v>
      </c>
      <c r="B9" s="1">
        <v>3</v>
      </c>
      <c r="C9" s="1" t="s">
        <v>5</v>
      </c>
      <c r="D9" s="2">
        <f>F9-E9</f>
        <v>0</v>
      </c>
      <c r="E9" s="2">
        <v>7</v>
      </c>
      <c r="F9" s="2">
        <f>MIN(H7,H11)</f>
        <v>7</v>
      </c>
      <c r="L9" s="2">
        <f>N9-M9</f>
        <v>11</v>
      </c>
      <c r="M9" s="2">
        <v>4</v>
      </c>
      <c r="N9" s="2">
        <f>P9</f>
        <v>15</v>
      </c>
      <c r="P9" s="2">
        <f>R9-Q9</f>
        <v>15</v>
      </c>
      <c r="Q9" s="2">
        <v>4</v>
      </c>
      <c r="R9" s="2">
        <f>MIN(T7,T11)</f>
        <v>19</v>
      </c>
    </row>
    <row r="10" spans="1:22" ht="12.75">
      <c r="A10" s="1" t="s">
        <v>7</v>
      </c>
      <c r="B10" s="1">
        <v>5</v>
      </c>
      <c r="C10" s="1" t="s">
        <v>5</v>
      </c>
      <c r="H10" s="2">
        <f>F8</f>
        <v>7</v>
      </c>
      <c r="I10" s="2" t="s">
        <v>3</v>
      </c>
      <c r="J10" s="2">
        <f>H10+I11</f>
        <v>11</v>
      </c>
      <c r="T10" s="2">
        <f>R8</f>
        <v>19</v>
      </c>
      <c r="U10" s="2" t="s">
        <v>7</v>
      </c>
      <c r="V10" s="2">
        <f>T10+U11</f>
        <v>24</v>
      </c>
    </row>
    <row r="11" spans="8:22" ht="12.75">
      <c r="H11" s="2">
        <f>J11-I11</f>
        <v>7</v>
      </c>
      <c r="I11" s="2">
        <v>4</v>
      </c>
      <c r="J11" s="2">
        <f>L9</f>
        <v>11</v>
      </c>
      <c r="T11" s="2">
        <f>V11-U11</f>
        <v>19</v>
      </c>
      <c r="U11" s="2">
        <v>5</v>
      </c>
      <c r="V11" s="2">
        <f>MAX(V6,V10)</f>
        <v>24</v>
      </c>
    </row>
    <row r="17" spans="1:11" ht="12.75">
      <c r="A17" t="s">
        <v>14</v>
      </c>
      <c r="E17" t="s">
        <v>18</v>
      </c>
      <c r="G17" s="2"/>
      <c r="H17" s="2"/>
      <c r="I17" s="2" t="e">
        <f>G17+H18</f>
        <v>#N/A</v>
      </c>
      <c r="K17" t="s">
        <v>21</v>
      </c>
    </row>
    <row r="18" spans="7:11" ht="12.75">
      <c r="G18" s="2" t="e">
        <f>I18-H18</f>
        <v>#N/A</v>
      </c>
      <c r="H18" s="2" t="e">
        <f>VLOOKUP(H17,$A$21:$B$28,2)</f>
        <v>#N/A</v>
      </c>
      <c r="I18" s="2"/>
      <c r="K18" t="s">
        <v>19</v>
      </c>
    </row>
    <row r="19" ht="12.75">
      <c r="K19" t="s">
        <v>20</v>
      </c>
    </row>
    <row r="20" spans="1:3" ht="12.75">
      <c r="A20" t="s">
        <v>1</v>
      </c>
      <c r="B20" s="1" t="s">
        <v>9</v>
      </c>
      <c r="C20" s="1" t="s">
        <v>10</v>
      </c>
    </row>
    <row r="21" spans="1:11" ht="12.75">
      <c r="A21" t="s">
        <v>8</v>
      </c>
      <c r="B21">
        <v>4</v>
      </c>
      <c r="C21" t="s">
        <v>11</v>
      </c>
      <c r="E21" s="2">
        <v>0</v>
      </c>
      <c r="F21" s="2" t="s">
        <v>8</v>
      </c>
      <c r="G21" s="2">
        <f>E21+F22</f>
        <v>4</v>
      </c>
      <c r="I21" s="2">
        <f>G21</f>
        <v>4</v>
      </c>
      <c r="J21" s="2" t="s">
        <v>3</v>
      </c>
      <c r="K21" s="2">
        <f>I21+J22</f>
        <v>9</v>
      </c>
    </row>
    <row r="22" spans="1:11" ht="12.75">
      <c r="A22" t="s">
        <v>2</v>
      </c>
      <c r="B22">
        <v>10</v>
      </c>
      <c r="C22" t="s">
        <v>8</v>
      </c>
      <c r="E22" s="2">
        <f>G22-F22</f>
        <v>2</v>
      </c>
      <c r="F22" s="2">
        <f>VLOOKUP(F21,$A$21:$B$28,2)</f>
        <v>4</v>
      </c>
      <c r="G22" s="2">
        <f>I22</f>
        <v>6</v>
      </c>
      <c r="I22" s="2">
        <f>K22-J22</f>
        <v>6</v>
      </c>
      <c r="J22" s="2">
        <f>VLOOKUP(J21,$A$21:$B$28,2)</f>
        <v>5</v>
      </c>
      <c r="K22" s="2">
        <f>M25</f>
        <v>11</v>
      </c>
    </row>
    <row r="23" spans="1:3" ht="12.75">
      <c r="A23" t="s">
        <v>3</v>
      </c>
      <c r="B23">
        <v>5</v>
      </c>
      <c r="C23" t="s">
        <v>16</v>
      </c>
    </row>
    <row r="24" spans="1:19" ht="12.75">
      <c r="A24" t="s">
        <v>4</v>
      </c>
      <c r="B24">
        <v>15</v>
      </c>
      <c r="C24" t="s">
        <v>17</v>
      </c>
      <c r="E24" s="2">
        <v>0</v>
      </c>
      <c r="F24" s="2" t="s">
        <v>2</v>
      </c>
      <c r="G24" s="2">
        <f>E24+F25</f>
        <v>10</v>
      </c>
      <c r="M24" s="2">
        <f>MAX(K21,G24)</f>
        <v>10</v>
      </c>
      <c r="N24" s="2" t="s">
        <v>4</v>
      </c>
      <c r="O24" s="2">
        <f>M24+N25</f>
        <v>25</v>
      </c>
      <c r="Q24" s="2">
        <f>O24</f>
        <v>25</v>
      </c>
      <c r="R24" s="2" t="s">
        <v>6</v>
      </c>
      <c r="S24" s="2">
        <f>Q24+R25</f>
        <v>29</v>
      </c>
    </row>
    <row r="25" spans="1:19" ht="12.75">
      <c r="A25" t="s">
        <v>5</v>
      </c>
      <c r="B25">
        <v>12</v>
      </c>
      <c r="C25" t="s">
        <v>6</v>
      </c>
      <c r="E25" s="2">
        <f>G25-F25</f>
        <v>0</v>
      </c>
      <c r="F25" s="2">
        <f>VLOOKUP(F24,$A$21:$B$28,2)</f>
        <v>10</v>
      </c>
      <c r="G25" s="2">
        <f>MIN(M25,M29)</f>
        <v>10</v>
      </c>
      <c r="M25" s="2">
        <f>O25-N25</f>
        <v>11</v>
      </c>
      <c r="N25" s="2">
        <f>VLOOKUP(N24,$A$21:$B$28,2)</f>
        <v>15</v>
      </c>
      <c r="O25" s="2">
        <f>Q25</f>
        <v>26</v>
      </c>
      <c r="Q25" s="2">
        <f>S25-R25</f>
        <v>26</v>
      </c>
      <c r="R25" s="2">
        <f>VLOOKUP(R24,$A$21:$B$28,2)</f>
        <v>4</v>
      </c>
      <c r="S25" s="2">
        <f>U27</f>
        <v>30</v>
      </c>
    </row>
    <row r="26" spans="1:23" ht="12.75">
      <c r="A26" t="s">
        <v>6</v>
      </c>
      <c r="B26">
        <v>4</v>
      </c>
      <c r="C26" t="s">
        <v>7</v>
      </c>
      <c r="U26" s="2">
        <f>MAX(S24,S28)</f>
        <v>30</v>
      </c>
      <c r="V26" s="2" t="s">
        <v>15</v>
      </c>
      <c r="W26" s="2">
        <f>U26+V27</f>
        <v>37</v>
      </c>
    </row>
    <row r="27" spans="1:23" ht="12.75">
      <c r="A27" t="s">
        <v>7</v>
      </c>
      <c r="B27">
        <v>8</v>
      </c>
      <c r="C27" t="s">
        <v>7</v>
      </c>
      <c r="U27" s="2">
        <f>W27-V27</f>
        <v>30</v>
      </c>
      <c r="V27" s="2">
        <f>VLOOKUP(V26,$A$21:$B$28,2)</f>
        <v>7</v>
      </c>
      <c r="W27" s="2">
        <f>W26</f>
        <v>37</v>
      </c>
    </row>
    <row r="28" spans="1:19" ht="12.75">
      <c r="A28" t="s">
        <v>15</v>
      </c>
      <c r="B28">
        <v>7</v>
      </c>
      <c r="C28" t="s">
        <v>15</v>
      </c>
      <c r="M28" s="2">
        <f>G24</f>
        <v>10</v>
      </c>
      <c r="N28" s="2" t="s">
        <v>5</v>
      </c>
      <c r="O28" s="2">
        <f>M28+N29</f>
        <v>22</v>
      </c>
      <c r="Q28" s="2">
        <f>O28</f>
        <v>22</v>
      </c>
      <c r="R28" s="2" t="s">
        <v>7</v>
      </c>
      <c r="S28" s="2">
        <f>Q28+R29</f>
        <v>30</v>
      </c>
    </row>
    <row r="29" spans="13:19" ht="12.75">
      <c r="M29" s="2">
        <f>O29-N29</f>
        <v>10</v>
      </c>
      <c r="N29" s="2">
        <f>VLOOKUP(N28,$A$21:$B$28,2)</f>
        <v>12</v>
      </c>
      <c r="O29" s="2">
        <f>Q29</f>
        <v>22</v>
      </c>
      <c r="Q29" s="2">
        <f>S29-R29</f>
        <v>22</v>
      </c>
      <c r="R29" s="2">
        <f>VLOOKUP(R28,$A$21:$B$28,2)</f>
        <v>8</v>
      </c>
      <c r="S29" s="2">
        <f>U27</f>
        <v>30</v>
      </c>
    </row>
  </sheetData>
  <sheetProtection/>
  <printOptions/>
  <pageMargins left="0.75" right="0.75" top="1" bottom="1" header="0.5" footer="0.5"/>
  <pageSetup horizontalDpi="1200" verticalDpi="12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CBPA, Drake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C. Meyer</dc:creator>
  <cp:keywords/>
  <dc:description/>
  <cp:lastModifiedBy>MD SHAJEDUL ISLAM</cp:lastModifiedBy>
  <cp:lastPrinted>2019-04-17T16:28:21Z</cp:lastPrinted>
  <dcterms:created xsi:type="dcterms:W3CDTF">2002-05-29T18:43:47Z</dcterms:created>
  <dcterms:modified xsi:type="dcterms:W3CDTF">2019-04-17T16:28:37Z</dcterms:modified>
  <cp:category/>
  <cp:version/>
  <cp:contentType/>
  <cp:contentStatus/>
</cp:coreProperties>
</file>