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865" windowHeight="8835" activeTab="0"/>
  </bookViews>
  <sheets>
    <sheet name="Task List" sheetId="1" r:id="rId1"/>
    <sheet name="Relationship Diagram" sheetId="2" r:id="rId2"/>
    <sheet name="Time Table-Forward Pass" sheetId="3" r:id="rId3"/>
    <sheet name="Time Table Backward Pass" sheetId="4" r:id="rId4"/>
    <sheet name="Time Table Find Critical Path" sheetId="5" r:id="rId5"/>
    <sheet name="Gantt Chart" sheetId="6" r:id="rId6"/>
  </sheets>
  <definedNames/>
  <calcPr fullCalcOnLoad="1"/>
</workbook>
</file>

<file path=xl/sharedStrings.xml><?xml version="1.0" encoding="utf-8"?>
<sst xmlns="http://schemas.openxmlformats.org/spreadsheetml/2006/main" count="235" uniqueCount="89">
  <si>
    <t>Activity</t>
  </si>
  <si>
    <t>Description</t>
  </si>
  <si>
    <t>Time</t>
  </si>
  <si>
    <t>EST</t>
  </si>
  <si>
    <t>EFT</t>
  </si>
  <si>
    <t>LST</t>
  </si>
  <si>
    <t>LFT</t>
  </si>
  <si>
    <t>Slack</t>
  </si>
  <si>
    <t>Criticality</t>
  </si>
  <si>
    <t>(days)</t>
  </si>
  <si>
    <t>A</t>
  </si>
  <si>
    <t>B</t>
  </si>
  <si>
    <t>C</t>
  </si>
  <si>
    <t>D</t>
  </si>
  <si>
    <t>E</t>
  </si>
  <si>
    <t>F</t>
  </si>
  <si>
    <t>G</t>
  </si>
  <si>
    <t>H</t>
  </si>
  <si>
    <t>I</t>
  </si>
  <si>
    <t>J</t>
  </si>
  <si>
    <t>K</t>
  </si>
  <si>
    <t>L</t>
  </si>
  <si>
    <t>M</t>
  </si>
  <si>
    <t>Negotiate contract</t>
  </si>
  <si>
    <t>Preliminary missile design</t>
  </si>
  <si>
    <t>Fabricate guidance system</t>
  </si>
  <si>
    <t>Test guidance system</t>
  </si>
  <si>
    <t>Design guidance system</t>
  </si>
  <si>
    <t>Design missile frame</t>
  </si>
  <si>
    <t>Design missile fuel system</t>
  </si>
  <si>
    <t>Design rocket engine</t>
  </si>
  <si>
    <t>CPM Project Management Example</t>
  </si>
  <si>
    <t>0</t>
  </si>
  <si>
    <t>=+E7</t>
  </si>
  <si>
    <t>=+E8</t>
  </si>
  <si>
    <t>=+E10</t>
  </si>
  <si>
    <t>=MAX(E9,E11:E13)</t>
  </si>
  <si>
    <t>=+E14</t>
  </si>
  <si>
    <t>=+E15</t>
  </si>
  <si>
    <t>=+E16</t>
  </si>
  <si>
    <t>=MAX(E17:E18)</t>
  </si>
  <si>
    <t>=D7+C7</t>
  </si>
  <si>
    <t>=D8+C8</t>
  </si>
  <si>
    <t>=D9+C9</t>
  </si>
  <si>
    <t>=D10+C10</t>
  </si>
  <si>
    <t>=D11+C11</t>
  </si>
  <si>
    <t>=D12+C12</t>
  </si>
  <si>
    <t>=D13+C13</t>
  </si>
  <si>
    <t>=D14+C14</t>
  </si>
  <si>
    <t>=D15+C15</t>
  </si>
  <si>
    <t>=D16+C16</t>
  </si>
  <si>
    <t>=D17+C17</t>
  </si>
  <si>
    <t>=D18+C18</t>
  </si>
  <si>
    <t>=D19+C19</t>
  </si>
  <si>
    <t>Cell Formulas</t>
  </si>
  <si>
    <t>=G8-C8</t>
  </si>
  <si>
    <t>=G9-C9</t>
  </si>
  <si>
    <t>=G10-C10</t>
  </si>
  <si>
    <t>=G11-C11</t>
  </si>
  <si>
    <t>=G12-C12</t>
  </si>
  <si>
    <t>=G13-C13</t>
  </si>
  <si>
    <t>=G14-C14</t>
  </si>
  <si>
    <t>=G15-C15</t>
  </si>
  <si>
    <t>=G16-C16</t>
  </si>
  <si>
    <t>=G17-C17</t>
  </si>
  <si>
    <t>=G18-C18</t>
  </si>
  <si>
    <t>=G19-C19</t>
  </si>
  <si>
    <t>=G7-C7</t>
  </si>
  <si>
    <t>=E19</t>
  </si>
  <si>
    <t>=F19</t>
  </si>
  <si>
    <t>=F18</t>
  </si>
  <si>
    <t>=F17</t>
  </si>
  <si>
    <t>=MIN(F15:F16)</t>
  </si>
  <si>
    <t>=F14</t>
  </si>
  <si>
    <t>=F8</t>
  </si>
  <si>
    <t>=MIN(F11:F13)</t>
  </si>
  <si>
    <t>=MIN(F9:F10)</t>
  </si>
  <si>
    <t>ABM Design Project - Time Table, Forward Pass</t>
  </si>
  <si>
    <t>ABM Design Project - Time Table, Backward Pass</t>
  </si>
  <si>
    <t>ABM Design Project - Time Table, Determining Critical Path</t>
  </si>
  <si>
    <t>ABM Design Project - Basic Relationship Diagram</t>
  </si>
  <si>
    <t>ABM Design Project - Task List</t>
  </si>
  <si>
    <r>
      <t>CPM Project Management Example</t>
    </r>
    <r>
      <rPr>
        <b/>
        <vertAlign val="superscript"/>
        <sz val="14"/>
        <rFont val="Times New Roman"/>
        <family val="1"/>
      </rPr>
      <t>1</t>
    </r>
  </si>
  <si>
    <r>
      <t>1</t>
    </r>
    <r>
      <rPr>
        <sz val="12"/>
        <rFont val="Times New Roman"/>
        <family val="0"/>
      </rPr>
      <t>Ragsdale, Cliff T., Spreadsheet Modeling and Decision Analysis, A Practical Introduction to Management Science, Course Technology, Inc., Cambridge, MA, 1995</t>
    </r>
  </si>
  <si>
    <t>Select missile configuration</t>
  </si>
  <si>
    <t>Final missile design</t>
  </si>
  <si>
    <t>Fabricate missile frame, fuel system and engine</t>
  </si>
  <si>
    <t>Test missile frame, fuel system and engine</t>
  </si>
  <si>
    <t>Assemble completed missile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</si>
</sst>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2">
    <font>
      <sz val="12"/>
      <name val="Times New Roman"/>
      <family val="0"/>
    </font>
    <font>
      <b/>
      <sz val="18"/>
      <name val="Times New Roman"/>
      <family val="1"/>
    </font>
    <font>
      <b/>
      <sz val="12"/>
      <name val="Times New Roman"/>
      <family val="1"/>
    </font>
    <font>
      <b/>
      <sz val="14"/>
      <name val="Times New Roman"/>
      <family val="1"/>
    </font>
    <font>
      <vertAlign val="subscript"/>
      <sz val="12"/>
      <name val="Times New Roman"/>
      <family val="1"/>
    </font>
    <font>
      <sz val="14.75"/>
      <name val="Times New Roman"/>
      <family val="1"/>
    </font>
    <font>
      <i/>
      <sz val="12"/>
      <name val="Times New Roman"/>
      <family val="1"/>
    </font>
    <font>
      <sz val="29.25"/>
      <name val="Times New Roman"/>
      <family val="0"/>
    </font>
    <font>
      <b/>
      <sz val="39"/>
      <name val="Times New Roman"/>
      <family val="0"/>
    </font>
    <font>
      <b/>
      <sz val="29.25"/>
      <name val="Times New Roman"/>
      <family val="0"/>
    </font>
    <font>
      <b/>
      <vertAlign val="superscript"/>
      <sz val="14"/>
      <name val="Times New Roman"/>
      <family val="1"/>
    </font>
    <font>
      <vertAlign val="superscript"/>
      <sz val="12"/>
      <name val="Times New Roman"/>
      <family val="1"/>
    </font>
  </fonts>
  <fills count="3">
    <fill>
      <patternFill/>
    </fill>
    <fill>
      <patternFill patternType="gray125"/>
    </fill>
    <fill>
      <patternFill patternType="solid">
        <fgColor indexed="42"/>
        <bgColor indexed="64"/>
      </patternFill>
    </fill>
  </fills>
  <borders count="10">
    <border>
      <left/>
      <right/>
      <top/>
      <bottom/>
      <diagonal/>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color indexed="63"/>
      </top>
      <bottom style="thin"/>
    </border>
    <border>
      <left style="thin"/>
      <right style="medium"/>
      <top>
        <color indexed="63"/>
      </top>
      <bottom style="thin"/>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7">
    <xf numFmtId="0" fontId="0" fillId="0" borderId="0" xfId="0" applyAlignment="1">
      <alignment/>
    </xf>
    <xf numFmtId="0" fontId="0" fillId="0" borderId="0" xfId="0" applyAlignment="1">
      <alignment horizontal="center"/>
    </xf>
    <xf numFmtId="0" fontId="2" fillId="0" borderId="0" xfId="0" applyFont="1" applyAlignment="1">
      <alignment/>
    </xf>
    <xf numFmtId="0" fontId="3" fillId="0" borderId="0" xfId="0" applyFont="1" applyAlignment="1">
      <alignment/>
    </xf>
    <xf numFmtId="0" fontId="0" fillId="0" borderId="0" xfId="0" applyAlignment="1" quotePrefix="1">
      <alignment/>
    </xf>
    <xf numFmtId="0" fontId="0" fillId="0" borderId="1" xfId="0" applyBorder="1" applyAlignment="1" quotePrefix="1">
      <alignment/>
    </xf>
    <xf numFmtId="0" fontId="0" fillId="0" borderId="2" xfId="0" applyBorder="1" applyAlignment="1" quotePrefix="1">
      <alignment/>
    </xf>
    <xf numFmtId="0" fontId="0" fillId="0" borderId="3" xfId="0" applyBorder="1" applyAlignment="1" quotePrefix="1">
      <alignment/>
    </xf>
    <xf numFmtId="0" fontId="0" fillId="0" borderId="4" xfId="0" applyBorder="1" applyAlignment="1" quotePrefix="1">
      <alignment/>
    </xf>
    <xf numFmtId="0" fontId="0" fillId="0" borderId="5" xfId="0" applyBorder="1" applyAlignment="1" quotePrefix="1">
      <alignment/>
    </xf>
    <xf numFmtId="0" fontId="0" fillId="0" borderId="6" xfId="0" applyBorder="1" applyAlignment="1" quotePrefix="1">
      <alignment/>
    </xf>
    <xf numFmtId="0" fontId="0" fillId="0" borderId="7" xfId="0" applyBorder="1" applyAlignment="1">
      <alignment horizontal="center"/>
    </xf>
    <xf numFmtId="0" fontId="0" fillId="2" borderId="0" xfId="0" applyFill="1" applyAlignment="1">
      <alignment/>
    </xf>
    <xf numFmtId="0" fontId="11" fillId="0" borderId="0" xfId="0" applyFont="1" applyAlignment="1">
      <alignment horizontal="left" vertical="top" wrapText="1"/>
    </xf>
    <xf numFmtId="0" fontId="0" fillId="0" borderId="0" xfId="0" applyAlignment="1">
      <alignment horizontal="left" vertical="top" wrapText="1"/>
    </xf>
    <xf numFmtId="0" fontId="2" fillId="0" borderId="8" xfId="0" applyFont="1" applyBorder="1" applyAlignment="1">
      <alignment horizontal="center"/>
    </xf>
    <xf numFmtId="0" fontId="2" fillId="0" borderId="9" xfId="0"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900" b="1" i="0" u="none" baseline="0">
                <a:latin typeface="Times New Roman"/>
                <a:ea typeface="Times New Roman"/>
                <a:cs typeface="Times New Roman"/>
              </a:rPr>
              <a:t>ABM Design Gantt Chart</a:t>
            </a:r>
          </a:p>
        </c:rich>
      </c:tx>
      <c:layout/>
      <c:spPr>
        <a:noFill/>
        <a:ln>
          <a:noFill/>
        </a:ln>
      </c:spPr>
    </c:title>
    <c:plotArea>
      <c:layout/>
      <c:barChart>
        <c:barDir val="bar"/>
        <c:grouping val="stacked"/>
        <c:varyColors val="0"/>
        <c:ser>
          <c:idx val="0"/>
          <c:order val="0"/>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'Gantt Chart'!$B$7:$B$19</c:f>
              <c:strCache/>
            </c:strRef>
          </c:cat>
          <c:val>
            <c:numRef>
              <c:f>'Gantt Chart'!$D$7:$D$19</c:f>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strRef>
              <c:f>'Gantt Chart'!$B$7:$B$19</c:f>
              <c:strCache/>
            </c:strRef>
          </c:cat>
          <c:val>
            <c:numRef>
              <c:f>'Gantt Chart'!$C$7:$C$19</c:f>
              <c:numCache/>
            </c:numRef>
          </c:val>
        </c:ser>
        <c:overlap val="100"/>
        <c:axId val="64130998"/>
        <c:axId val="40308071"/>
      </c:barChart>
      <c:catAx>
        <c:axId val="64130998"/>
        <c:scaling>
          <c:orientation val="maxMin"/>
        </c:scaling>
        <c:axPos val="l"/>
        <c:title>
          <c:tx>
            <c:rich>
              <a:bodyPr vert="horz" rot="-5400000" anchor="ctr"/>
              <a:lstStyle/>
              <a:p>
                <a:pPr algn="ctr">
                  <a:defRPr/>
                </a:pPr>
                <a:r>
                  <a:rPr lang="en-US" cap="none" sz="2925" b="1" i="0" u="none" baseline="0">
                    <a:latin typeface="Times New Roman"/>
                    <a:ea typeface="Times New Roman"/>
                    <a:cs typeface="Times New Roman"/>
                  </a:rPr>
                  <a:t>Activities</a:t>
                </a:r>
              </a:p>
            </c:rich>
          </c:tx>
          <c:layout/>
          <c:overlay val="0"/>
          <c:spPr>
            <a:noFill/>
            <a:ln>
              <a:noFill/>
            </a:ln>
          </c:spPr>
        </c:title>
        <c:delete val="0"/>
        <c:numFmt formatCode="General" sourceLinked="1"/>
        <c:majorTickMark val="out"/>
        <c:minorTickMark val="none"/>
        <c:tickLblPos val="nextTo"/>
        <c:txPr>
          <a:bodyPr/>
          <a:lstStyle/>
          <a:p>
            <a:pPr>
              <a:defRPr lang="en-US" cap="none" sz="1475" b="0" i="0" u="none" baseline="0">
                <a:latin typeface="Times New Roman"/>
                <a:ea typeface="Times New Roman"/>
                <a:cs typeface="Times New Roman"/>
              </a:defRPr>
            </a:pPr>
          </a:p>
        </c:txPr>
        <c:crossAx val="40308071"/>
        <c:crosses val="autoZero"/>
        <c:auto val="1"/>
        <c:lblOffset val="100"/>
        <c:tickLblSkip val="1"/>
        <c:noMultiLvlLbl val="0"/>
      </c:catAx>
      <c:valAx>
        <c:axId val="40308071"/>
        <c:scaling>
          <c:orientation val="minMax"/>
          <c:max val="500"/>
        </c:scaling>
        <c:axPos val="t"/>
        <c:title>
          <c:tx>
            <c:rich>
              <a:bodyPr vert="horz" rot="0" anchor="ctr"/>
              <a:lstStyle/>
              <a:p>
                <a:pPr algn="ctr">
                  <a:defRPr/>
                </a:pPr>
                <a:r>
                  <a:rPr lang="en-US" cap="none" sz="2925" b="1" i="0" u="none" baseline="0">
                    <a:latin typeface="Times New Roman"/>
                    <a:ea typeface="Times New Roman"/>
                    <a:cs typeface="Times New Roman"/>
                  </a:rPr>
                  <a:t>Days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475" b="0" i="0" u="none" baseline="0">
                <a:latin typeface="Times New Roman"/>
                <a:ea typeface="Times New Roman"/>
                <a:cs typeface="Times New Roman"/>
              </a:defRPr>
            </a:pPr>
          </a:p>
        </c:txPr>
        <c:crossAx val="64130998"/>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2925" b="0" i="0" u="none" baseline="0">
          <a:latin typeface="Times New Roman"/>
          <a:ea typeface="Times New Roman"/>
          <a:cs typeface="Times New Roman"/>
        </a:defRPr>
      </a:pPr>
    </a:p>
  </c:txPr>
  <c:date1904 val="1"/>
</chartSpace>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628650</xdr:colOff>
      <xdr:row>4</xdr:row>
      <xdr:rowOff>142875</xdr:rowOff>
    </xdr:from>
    <xdr:to>
      <xdr:col>5</xdr:col>
      <xdr:colOff>619125</xdr:colOff>
      <xdr:row>7</xdr:row>
      <xdr:rowOff>190500</xdr:rowOff>
    </xdr:to>
    <xdr:grpSp>
      <xdr:nvGrpSpPr>
        <xdr:cNvPr id="1" name="Group 29"/>
        <xdr:cNvGrpSpPr>
          <a:grpSpLocks/>
        </xdr:cNvGrpSpPr>
      </xdr:nvGrpSpPr>
      <xdr:grpSpPr>
        <a:xfrm>
          <a:off x="3371850" y="981075"/>
          <a:ext cx="676275" cy="647700"/>
          <a:chOff x="274" y="153"/>
          <a:chExt cx="71" cy="68"/>
        </a:xfrm>
        <a:solidFill>
          <a:srgbClr val="FFFFFF"/>
        </a:solidFill>
      </xdr:grpSpPr>
      <xdr:sp>
        <xdr:nvSpPr>
          <xdr:cNvPr id="2" name="Oval 1"/>
          <xdr:cNvSpPr>
            <a:spLocks/>
          </xdr:cNvSpPr>
        </xdr:nvSpPr>
        <xdr:spPr>
          <a:xfrm>
            <a:off x="274" y="153"/>
            <a:ext cx="71" cy="68"/>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3" name="TextBox 2"/>
          <xdr:cNvSpPr txBox="1">
            <a:spLocks noChangeArrowheads="1"/>
          </xdr:cNvSpPr>
        </xdr:nvSpPr>
        <xdr:spPr>
          <a:xfrm>
            <a:off x="290" y="169"/>
            <a:ext cx="40" cy="37"/>
          </a:xfrm>
          <a:prstGeom prst="rect">
            <a:avLst/>
          </a:prstGeom>
          <a:noFill/>
          <a:ln w="9525" cmpd="sng">
            <a:noFill/>
          </a:ln>
        </xdr:spPr>
        <xdr:txBody>
          <a:bodyPr vertOverflow="clip" wrap="square"/>
          <a:p>
            <a:pPr algn="ctr">
              <a:defRPr/>
            </a:pPr>
            <a:r>
              <a:rPr lang="en-US" cap="none" sz="1800" b="1" i="0" u="none" baseline="0">
                <a:latin typeface="Times New Roman"/>
                <a:ea typeface="Times New Roman"/>
                <a:cs typeface="Times New Roman"/>
              </a:rPr>
              <a:t>C</a:t>
            </a:r>
          </a:p>
        </xdr:txBody>
      </xdr:sp>
    </xdr:grpSp>
    <xdr:clientData/>
  </xdr:twoCellAnchor>
  <xdr:twoCellAnchor>
    <xdr:from>
      <xdr:col>6</xdr:col>
      <xdr:colOff>447675</xdr:colOff>
      <xdr:row>7</xdr:row>
      <xdr:rowOff>133350</xdr:rowOff>
    </xdr:from>
    <xdr:to>
      <xdr:col>7</xdr:col>
      <xdr:colOff>438150</xdr:colOff>
      <xdr:row>10</xdr:row>
      <xdr:rowOff>180975</xdr:rowOff>
    </xdr:to>
    <xdr:grpSp>
      <xdr:nvGrpSpPr>
        <xdr:cNvPr id="4" name="Group 35"/>
        <xdr:cNvGrpSpPr>
          <a:grpSpLocks/>
        </xdr:cNvGrpSpPr>
      </xdr:nvGrpSpPr>
      <xdr:grpSpPr>
        <a:xfrm>
          <a:off x="4562475" y="1571625"/>
          <a:ext cx="676275" cy="647700"/>
          <a:chOff x="418" y="258"/>
          <a:chExt cx="71" cy="68"/>
        </a:xfrm>
        <a:solidFill>
          <a:srgbClr val="FFFFFF"/>
        </a:solidFill>
      </xdr:grpSpPr>
      <xdr:sp>
        <xdr:nvSpPr>
          <xdr:cNvPr id="5" name="Oval 4"/>
          <xdr:cNvSpPr>
            <a:spLocks/>
          </xdr:cNvSpPr>
        </xdr:nvSpPr>
        <xdr:spPr>
          <a:xfrm>
            <a:off x="418" y="258"/>
            <a:ext cx="71" cy="68"/>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6" name="TextBox 5"/>
          <xdr:cNvSpPr txBox="1">
            <a:spLocks noChangeArrowheads="1"/>
          </xdr:cNvSpPr>
        </xdr:nvSpPr>
        <xdr:spPr>
          <a:xfrm>
            <a:off x="434" y="274"/>
            <a:ext cx="40" cy="37"/>
          </a:xfrm>
          <a:prstGeom prst="rect">
            <a:avLst/>
          </a:prstGeom>
          <a:noFill/>
          <a:ln w="9525" cmpd="sng">
            <a:noFill/>
          </a:ln>
        </xdr:spPr>
        <xdr:txBody>
          <a:bodyPr vertOverflow="clip" wrap="square"/>
          <a:p>
            <a:pPr algn="ctr">
              <a:defRPr/>
            </a:pPr>
            <a:r>
              <a:rPr lang="en-US" cap="none" sz="1800" b="1" i="0" u="none" baseline="0">
                <a:latin typeface="Times New Roman"/>
                <a:ea typeface="Times New Roman"/>
                <a:cs typeface="Times New Roman"/>
              </a:rPr>
              <a:t>H</a:t>
            </a:r>
          </a:p>
        </xdr:txBody>
      </xdr:sp>
    </xdr:grpSp>
    <xdr:clientData/>
  </xdr:twoCellAnchor>
  <xdr:twoCellAnchor>
    <xdr:from>
      <xdr:col>5</xdr:col>
      <xdr:colOff>342900</xdr:colOff>
      <xdr:row>16</xdr:row>
      <xdr:rowOff>47625</xdr:rowOff>
    </xdr:from>
    <xdr:to>
      <xdr:col>6</xdr:col>
      <xdr:colOff>333375</xdr:colOff>
      <xdr:row>19</xdr:row>
      <xdr:rowOff>95250</xdr:rowOff>
    </xdr:to>
    <xdr:grpSp>
      <xdr:nvGrpSpPr>
        <xdr:cNvPr id="7" name="Group 33"/>
        <xdr:cNvGrpSpPr>
          <a:grpSpLocks/>
        </xdr:cNvGrpSpPr>
      </xdr:nvGrpSpPr>
      <xdr:grpSpPr>
        <a:xfrm>
          <a:off x="3771900" y="3286125"/>
          <a:ext cx="676275" cy="647700"/>
          <a:chOff x="177" y="270"/>
          <a:chExt cx="71" cy="68"/>
        </a:xfrm>
        <a:solidFill>
          <a:srgbClr val="FFFFFF"/>
        </a:solidFill>
      </xdr:grpSpPr>
      <xdr:sp>
        <xdr:nvSpPr>
          <xdr:cNvPr id="8" name="Oval 6"/>
          <xdr:cNvSpPr>
            <a:spLocks/>
          </xdr:cNvSpPr>
        </xdr:nvSpPr>
        <xdr:spPr>
          <a:xfrm>
            <a:off x="177" y="270"/>
            <a:ext cx="71" cy="68"/>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9" name="TextBox 7"/>
          <xdr:cNvSpPr txBox="1">
            <a:spLocks noChangeArrowheads="1"/>
          </xdr:cNvSpPr>
        </xdr:nvSpPr>
        <xdr:spPr>
          <a:xfrm>
            <a:off x="193" y="286"/>
            <a:ext cx="40" cy="37"/>
          </a:xfrm>
          <a:prstGeom prst="rect">
            <a:avLst/>
          </a:prstGeom>
          <a:noFill/>
          <a:ln w="9525" cmpd="sng">
            <a:noFill/>
          </a:ln>
        </xdr:spPr>
        <xdr:txBody>
          <a:bodyPr vertOverflow="clip" wrap="square"/>
          <a:p>
            <a:pPr algn="ctr">
              <a:defRPr/>
            </a:pPr>
            <a:r>
              <a:rPr lang="en-US" cap="none" sz="1800" b="1" i="0" u="none" baseline="0">
                <a:latin typeface="Times New Roman"/>
                <a:ea typeface="Times New Roman"/>
                <a:cs typeface="Times New Roman"/>
              </a:rPr>
              <a:t>F</a:t>
            </a:r>
          </a:p>
        </xdr:txBody>
      </xdr:sp>
    </xdr:grpSp>
    <xdr:clientData/>
  </xdr:twoCellAnchor>
  <xdr:twoCellAnchor>
    <xdr:from>
      <xdr:col>5</xdr:col>
      <xdr:colOff>342900</xdr:colOff>
      <xdr:row>21</xdr:row>
      <xdr:rowOff>19050</xdr:rowOff>
    </xdr:from>
    <xdr:to>
      <xdr:col>6</xdr:col>
      <xdr:colOff>333375</xdr:colOff>
      <xdr:row>24</xdr:row>
      <xdr:rowOff>66675</xdr:rowOff>
    </xdr:to>
    <xdr:grpSp>
      <xdr:nvGrpSpPr>
        <xdr:cNvPr id="10" name="Group 34"/>
        <xdr:cNvGrpSpPr>
          <a:grpSpLocks/>
        </xdr:cNvGrpSpPr>
      </xdr:nvGrpSpPr>
      <xdr:grpSpPr>
        <a:xfrm>
          <a:off x="3771900" y="4257675"/>
          <a:ext cx="676275" cy="647700"/>
          <a:chOff x="294" y="275"/>
          <a:chExt cx="71" cy="68"/>
        </a:xfrm>
        <a:solidFill>
          <a:srgbClr val="FFFFFF"/>
        </a:solidFill>
      </xdr:grpSpPr>
      <xdr:sp>
        <xdr:nvSpPr>
          <xdr:cNvPr id="11" name="Oval 8"/>
          <xdr:cNvSpPr>
            <a:spLocks/>
          </xdr:cNvSpPr>
        </xdr:nvSpPr>
        <xdr:spPr>
          <a:xfrm>
            <a:off x="294" y="275"/>
            <a:ext cx="71" cy="68"/>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12" name="TextBox 9"/>
          <xdr:cNvSpPr txBox="1">
            <a:spLocks noChangeArrowheads="1"/>
          </xdr:cNvSpPr>
        </xdr:nvSpPr>
        <xdr:spPr>
          <a:xfrm>
            <a:off x="310" y="291"/>
            <a:ext cx="40" cy="37"/>
          </a:xfrm>
          <a:prstGeom prst="rect">
            <a:avLst/>
          </a:prstGeom>
          <a:noFill/>
          <a:ln w="9525" cmpd="sng">
            <a:noFill/>
          </a:ln>
        </xdr:spPr>
        <xdr:txBody>
          <a:bodyPr vertOverflow="clip" wrap="square"/>
          <a:p>
            <a:pPr algn="ctr">
              <a:defRPr/>
            </a:pPr>
            <a:r>
              <a:rPr lang="en-US" cap="none" sz="1800" b="1" i="0" u="none" baseline="0">
                <a:latin typeface="Times New Roman"/>
                <a:ea typeface="Times New Roman"/>
                <a:cs typeface="Times New Roman"/>
              </a:rPr>
              <a:t>G</a:t>
            </a:r>
          </a:p>
        </xdr:txBody>
      </xdr:sp>
    </xdr:grpSp>
    <xdr:clientData/>
  </xdr:twoCellAnchor>
  <xdr:twoCellAnchor>
    <xdr:from>
      <xdr:col>3</xdr:col>
      <xdr:colOff>619125</xdr:colOff>
      <xdr:row>14</xdr:row>
      <xdr:rowOff>104775</xdr:rowOff>
    </xdr:from>
    <xdr:to>
      <xdr:col>4</xdr:col>
      <xdr:colOff>609600</xdr:colOff>
      <xdr:row>17</xdr:row>
      <xdr:rowOff>152400</xdr:rowOff>
    </xdr:to>
    <xdr:grpSp>
      <xdr:nvGrpSpPr>
        <xdr:cNvPr id="13" name="Group 32"/>
        <xdr:cNvGrpSpPr>
          <a:grpSpLocks/>
        </xdr:cNvGrpSpPr>
      </xdr:nvGrpSpPr>
      <xdr:grpSpPr>
        <a:xfrm>
          <a:off x="2676525" y="2943225"/>
          <a:ext cx="676275" cy="647700"/>
          <a:chOff x="424" y="137"/>
          <a:chExt cx="71" cy="68"/>
        </a:xfrm>
        <a:solidFill>
          <a:srgbClr val="FFFFFF"/>
        </a:solidFill>
      </xdr:grpSpPr>
      <xdr:sp>
        <xdr:nvSpPr>
          <xdr:cNvPr id="14" name="Oval 10"/>
          <xdr:cNvSpPr>
            <a:spLocks/>
          </xdr:cNvSpPr>
        </xdr:nvSpPr>
        <xdr:spPr>
          <a:xfrm>
            <a:off x="424" y="137"/>
            <a:ext cx="71" cy="68"/>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15" name="TextBox 11"/>
          <xdr:cNvSpPr txBox="1">
            <a:spLocks noChangeArrowheads="1"/>
          </xdr:cNvSpPr>
        </xdr:nvSpPr>
        <xdr:spPr>
          <a:xfrm>
            <a:off x="440" y="153"/>
            <a:ext cx="40" cy="37"/>
          </a:xfrm>
          <a:prstGeom prst="rect">
            <a:avLst/>
          </a:prstGeom>
          <a:noFill/>
          <a:ln w="9525" cmpd="sng">
            <a:noFill/>
          </a:ln>
        </xdr:spPr>
        <xdr:txBody>
          <a:bodyPr vertOverflow="clip" wrap="square"/>
          <a:p>
            <a:pPr algn="ctr">
              <a:defRPr/>
            </a:pPr>
            <a:r>
              <a:rPr lang="en-US" cap="none" sz="1800" b="1" i="0" u="none" baseline="0">
                <a:latin typeface="Times New Roman"/>
                <a:ea typeface="Times New Roman"/>
                <a:cs typeface="Times New Roman"/>
              </a:rPr>
              <a:t>D</a:t>
            </a:r>
          </a:p>
        </xdr:txBody>
      </xdr:sp>
    </xdr:grpSp>
    <xdr:clientData/>
  </xdr:twoCellAnchor>
  <xdr:twoCellAnchor>
    <xdr:from>
      <xdr:col>3</xdr:col>
      <xdr:colOff>180975</xdr:colOff>
      <xdr:row>9</xdr:row>
      <xdr:rowOff>85725</xdr:rowOff>
    </xdr:from>
    <xdr:to>
      <xdr:col>4</xdr:col>
      <xdr:colOff>171450</xdr:colOff>
      <xdr:row>12</xdr:row>
      <xdr:rowOff>133350</xdr:rowOff>
    </xdr:to>
    <xdr:grpSp>
      <xdr:nvGrpSpPr>
        <xdr:cNvPr id="16" name="Group 30"/>
        <xdr:cNvGrpSpPr>
          <a:grpSpLocks/>
        </xdr:cNvGrpSpPr>
      </xdr:nvGrpSpPr>
      <xdr:grpSpPr>
        <a:xfrm>
          <a:off x="2238375" y="1924050"/>
          <a:ext cx="676275" cy="647700"/>
          <a:chOff x="373" y="55"/>
          <a:chExt cx="71" cy="68"/>
        </a:xfrm>
        <a:solidFill>
          <a:srgbClr val="FFFFFF"/>
        </a:solidFill>
      </xdr:grpSpPr>
      <xdr:sp>
        <xdr:nvSpPr>
          <xdr:cNvPr id="17" name="Oval 12"/>
          <xdr:cNvSpPr>
            <a:spLocks/>
          </xdr:cNvSpPr>
        </xdr:nvSpPr>
        <xdr:spPr>
          <a:xfrm>
            <a:off x="373" y="55"/>
            <a:ext cx="71" cy="68"/>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18" name="TextBox 13"/>
          <xdr:cNvSpPr txBox="1">
            <a:spLocks noChangeArrowheads="1"/>
          </xdr:cNvSpPr>
        </xdr:nvSpPr>
        <xdr:spPr>
          <a:xfrm>
            <a:off x="389" y="71"/>
            <a:ext cx="40" cy="37"/>
          </a:xfrm>
          <a:prstGeom prst="rect">
            <a:avLst/>
          </a:prstGeom>
          <a:noFill/>
          <a:ln w="9525" cmpd="sng">
            <a:noFill/>
          </a:ln>
        </xdr:spPr>
        <xdr:txBody>
          <a:bodyPr vertOverflow="clip" wrap="square"/>
          <a:p>
            <a:pPr algn="ctr">
              <a:defRPr/>
            </a:pPr>
            <a:r>
              <a:rPr lang="en-US" cap="none" sz="1800" b="1" i="0" u="none" baseline="0">
                <a:latin typeface="Times New Roman"/>
                <a:ea typeface="Times New Roman"/>
                <a:cs typeface="Times New Roman"/>
              </a:rPr>
              <a:t>B</a:t>
            </a:r>
          </a:p>
        </xdr:txBody>
      </xdr:sp>
    </xdr:grpSp>
    <xdr:clientData/>
  </xdr:twoCellAnchor>
  <xdr:twoCellAnchor>
    <xdr:from>
      <xdr:col>1</xdr:col>
      <xdr:colOff>390525</xdr:colOff>
      <xdr:row>9</xdr:row>
      <xdr:rowOff>95250</xdr:rowOff>
    </xdr:from>
    <xdr:to>
      <xdr:col>2</xdr:col>
      <xdr:colOff>381000</xdr:colOff>
      <xdr:row>12</xdr:row>
      <xdr:rowOff>142875</xdr:rowOff>
    </xdr:to>
    <xdr:grpSp>
      <xdr:nvGrpSpPr>
        <xdr:cNvPr id="19" name="Group 28"/>
        <xdr:cNvGrpSpPr>
          <a:grpSpLocks/>
        </xdr:cNvGrpSpPr>
      </xdr:nvGrpSpPr>
      <xdr:grpSpPr>
        <a:xfrm>
          <a:off x="1076325" y="1933575"/>
          <a:ext cx="676275" cy="647700"/>
          <a:chOff x="96" y="95"/>
          <a:chExt cx="71" cy="68"/>
        </a:xfrm>
        <a:solidFill>
          <a:srgbClr val="FFFFFF"/>
        </a:solidFill>
      </xdr:grpSpPr>
      <xdr:sp>
        <xdr:nvSpPr>
          <xdr:cNvPr id="20" name="Oval 14"/>
          <xdr:cNvSpPr>
            <a:spLocks/>
          </xdr:cNvSpPr>
        </xdr:nvSpPr>
        <xdr:spPr>
          <a:xfrm>
            <a:off x="96" y="95"/>
            <a:ext cx="71" cy="68"/>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21" name="TextBox 15"/>
          <xdr:cNvSpPr txBox="1">
            <a:spLocks noChangeArrowheads="1"/>
          </xdr:cNvSpPr>
        </xdr:nvSpPr>
        <xdr:spPr>
          <a:xfrm>
            <a:off x="112" y="111"/>
            <a:ext cx="40" cy="37"/>
          </a:xfrm>
          <a:prstGeom prst="rect">
            <a:avLst/>
          </a:prstGeom>
          <a:noFill/>
          <a:ln w="9525" cmpd="sng">
            <a:noFill/>
          </a:ln>
        </xdr:spPr>
        <xdr:txBody>
          <a:bodyPr vertOverflow="clip" wrap="square"/>
          <a:p>
            <a:pPr algn="ctr">
              <a:defRPr/>
            </a:pPr>
            <a:r>
              <a:rPr lang="en-US" cap="none" sz="1800" b="1" i="0" u="none" baseline="0">
                <a:latin typeface="Times New Roman"/>
                <a:ea typeface="Times New Roman"/>
                <a:cs typeface="Times New Roman"/>
              </a:rPr>
              <a:t>A</a:t>
            </a:r>
          </a:p>
        </xdr:txBody>
      </xdr:sp>
    </xdr:grpSp>
    <xdr:clientData/>
  </xdr:twoCellAnchor>
  <xdr:twoCellAnchor>
    <xdr:from>
      <xdr:col>8</xdr:col>
      <xdr:colOff>47625</xdr:colOff>
      <xdr:row>10</xdr:row>
      <xdr:rowOff>38100</xdr:rowOff>
    </xdr:from>
    <xdr:to>
      <xdr:col>9</xdr:col>
      <xdr:colOff>38100</xdr:colOff>
      <xdr:row>13</xdr:row>
      <xdr:rowOff>85725</xdr:rowOff>
    </xdr:to>
    <xdr:grpSp>
      <xdr:nvGrpSpPr>
        <xdr:cNvPr id="22" name="Group 37"/>
        <xdr:cNvGrpSpPr>
          <a:grpSpLocks/>
        </xdr:cNvGrpSpPr>
      </xdr:nvGrpSpPr>
      <xdr:grpSpPr>
        <a:xfrm>
          <a:off x="5534025" y="2076450"/>
          <a:ext cx="676275" cy="647700"/>
          <a:chOff x="132" y="370"/>
          <a:chExt cx="71" cy="68"/>
        </a:xfrm>
        <a:solidFill>
          <a:srgbClr val="FFFFFF"/>
        </a:solidFill>
      </xdr:grpSpPr>
      <xdr:sp>
        <xdr:nvSpPr>
          <xdr:cNvPr id="23" name="Oval 16"/>
          <xdr:cNvSpPr>
            <a:spLocks/>
          </xdr:cNvSpPr>
        </xdr:nvSpPr>
        <xdr:spPr>
          <a:xfrm>
            <a:off x="132" y="370"/>
            <a:ext cx="71" cy="68"/>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24" name="TextBox 17"/>
          <xdr:cNvSpPr txBox="1">
            <a:spLocks noChangeArrowheads="1"/>
          </xdr:cNvSpPr>
        </xdr:nvSpPr>
        <xdr:spPr>
          <a:xfrm>
            <a:off x="148" y="386"/>
            <a:ext cx="40" cy="37"/>
          </a:xfrm>
          <a:prstGeom prst="rect">
            <a:avLst/>
          </a:prstGeom>
          <a:noFill/>
          <a:ln w="9525" cmpd="sng">
            <a:noFill/>
          </a:ln>
        </xdr:spPr>
        <xdr:txBody>
          <a:bodyPr vertOverflow="clip" wrap="square"/>
          <a:p>
            <a:pPr algn="ctr">
              <a:defRPr/>
            </a:pPr>
            <a:r>
              <a:rPr lang="en-US" cap="none" sz="1800" b="1" i="0" u="none" baseline="0">
                <a:latin typeface="Times New Roman"/>
                <a:ea typeface="Times New Roman"/>
                <a:cs typeface="Times New Roman"/>
              </a:rPr>
              <a:t>J</a:t>
            </a:r>
          </a:p>
        </xdr:txBody>
      </xdr:sp>
    </xdr:grpSp>
    <xdr:clientData/>
  </xdr:twoCellAnchor>
  <xdr:twoCellAnchor>
    <xdr:from>
      <xdr:col>9</xdr:col>
      <xdr:colOff>400050</xdr:colOff>
      <xdr:row>5</xdr:row>
      <xdr:rowOff>9525</xdr:rowOff>
    </xdr:from>
    <xdr:to>
      <xdr:col>10</xdr:col>
      <xdr:colOff>390525</xdr:colOff>
      <xdr:row>8</xdr:row>
      <xdr:rowOff>57150</xdr:rowOff>
    </xdr:to>
    <xdr:grpSp>
      <xdr:nvGrpSpPr>
        <xdr:cNvPr id="25" name="Group 38"/>
        <xdr:cNvGrpSpPr>
          <a:grpSpLocks/>
        </xdr:cNvGrpSpPr>
      </xdr:nvGrpSpPr>
      <xdr:grpSpPr>
        <a:xfrm>
          <a:off x="6572250" y="1047750"/>
          <a:ext cx="676275" cy="647700"/>
          <a:chOff x="263" y="376"/>
          <a:chExt cx="71" cy="68"/>
        </a:xfrm>
        <a:solidFill>
          <a:srgbClr val="FFFFFF"/>
        </a:solidFill>
      </xdr:grpSpPr>
      <xdr:sp>
        <xdr:nvSpPr>
          <xdr:cNvPr id="26" name="Oval 18"/>
          <xdr:cNvSpPr>
            <a:spLocks/>
          </xdr:cNvSpPr>
        </xdr:nvSpPr>
        <xdr:spPr>
          <a:xfrm>
            <a:off x="263" y="376"/>
            <a:ext cx="71" cy="68"/>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27" name="TextBox 19"/>
          <xdr:cNvSpPr txBox="1">
            <a:spLocks noChangeArrowheads="1"/>
          </xdr:cNvSpPr>
        </xdr:nvSpPr>
        <xdr:spPr>
          <a:xfrm>
            <a:off x="279" y="392"/>
            <a:ext cx="40" cy="37"/>
          </a:xfrm>
          <a:prstGeom prst="rect">
            <a:avLst/>
          </a:prstGeom>
          <a:noFill/>
          <a:ln w="9525" cmpd="sng">
            <a:noFill/>
          </a:ln>
        </xdr:spPr>
        <xdr:txBody>
          <a:bodyPr vertOverflow="clip" wrap="square"/>
          <a:p>
            <a:pPr algn="ctr">
              <a:defRPr/>
            </a:pPr>
            <a:r>
              <a:rPr lang="en-US" cap="none" sz="1800" b="1" i="0" u="none" baseline="0">
                <a:latin typeface="Times New Roman"/>
                <a:ea typeface="Times New Roman"/>
                <a:cs typeface="Times New Roman"/>
              </a:rPr>
              <a:t>K</a:t>
            </a:r>
          </a:p>
        </xdr:txBody>
      </xdr:sp>
    </xdr:grpSp>
    <xdr:clientData/>
  </xdr:twoCellAnchor>
  <xdr:twoCellAnchor>
    <xdr:from>
      <xdr:col>9</xdr:col>
      <xdr:colOff>447675</xdr:colOff>
      <xdr:row>10</xdr:row>
      <xdr:rowOff>38100</xdr:rowOff>
    </xdr:from>
    <xdr:to>
      <xdr:col>10</xdr:col>
      <xdr:colOff>438150</xdr:colOff>
      <xdr:row>13</xdr:row>
      <xdr:rowOff>85725</xdr:rowOff>
    </xdr:to>
    <xdr:grpSp>
      <xdr:nvGrpSpPr>
        <xdr:cNvPr id="28" name="Group 39"/>
        <xdr:cNvGrpSpPr>
          <a:grpSpLocks/>
        </xdr:cNvGrpSpPr>
      </xdr:nvGrpSpPr>
      <xdr:grpSpPr>
        <a:xfrm>
          <a:off x="6619875" y="2076450"/>
          <a:ext cx="676275" cy="647700"/>
          <a:chOff x="414" y="393"/>
          <a:chExt cx="71" cy="68"/>
        </a:xfrm>
        <a:solidFill>
          <a:srgbClr val="FFFFFF"/>
        </a:solidFill>
      </xdr:grpSpPr>
      <xdr:sp>
        <xdr:nvSpPr>
          <xdr:cNvPr id="29" name="Oval 20"/>
          <xdr:cNvSpPr>
            <a:spLocks/>
          </xdr:cNvSpPr>
        </xdr:nvSpPr>
        <xdr:spPr>
          <a:xfrm>
            <a:off x="414" y="393"/>
            <a:ext cx="71" cy="68"/>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30" name="TextBox 21"/>
          <xdr:cNvSpPr txBox="1">
            <a:spLocks noChangeArrowheads="1"/>
          </xdr:cNvSpPr>
        </xdr:nvSpPr>
        <xdr:spPr>
          <a:xfrm>
            <a:off x="430" y="409"/>
            <a:ext cx="40" cy="37"/>
          </a:xfrm>
          <a:prstGeom prst="rect">
            <a:avLst/>
          </a:prstGeom>
          <a:noFill/>
          <a:ln w="9525" cmpd="sng">
            <a:noFill/>
          </a:ln>
        </xdr:spPr>
        <xdr:txBody>
          <a:bodyPr vertOverflow="clip" wrap="square"/>
          <a:p>
            <a:pPr algn="ctr">
              <a:defRPr/>
            </a:pPr>
            <a:r>
              <a:rPr lang="en-US" cap="none" sz="1800" b="1" i="0" u="none" baseline="0">
                <a:latin typeface="Times New Roman"/>
                <a:ea typeface="Times New Roman"/>
                <a:cs typeface="Times New Roman"/>
              </a:rPr>
              <a:t>L</a:t>
            </a:r>
          </a:p>
        </xdr:txBody>
      </xdr:sp>
    </xdr:grpSp>
    <xdr:clientData/>
  </xdr:twoCellAnchor>
  <xdr:twoCellAnchor>
    <xdr:from>
      <xdr:col>11</xdr:col>
      <xdr:colOff>219075</xdr:colOff>
      <xdr:row>7</xdr:row>
      <xdr:rowOff>142875</xdr:rowOff>
    </xdr:from>
    <xdr:to>
      <xdr:col>12</xdr:col>
      <xdr:colOff>209550</xdr:colOff>
      <xdr:row>10</xdr:row>
      <xdr:rowOff>190500</xdr:rowOff>
    </xdr:to>
    <xdr:grpSp>
      <xdr:nvGrpSpPr>
        <xdr:cNvPr id="31" name="Group 40"/>
        <xdr:cNvGrpSpPr>
          <a:grpSpLocks/>
        </xdr:cNvGrpSpPr>
      </xdr:nvGrpSpPr>
      <xdr:grpSpPr>
        <a:xfrm>
          <a:off x="7762875" y="1581150"/>
          <a:ext cx="676275" cy="647700"/>
          <a:chOff x="560" y="330"/>
          <a:chExt cx="71" cy="68"/>
        </a:xfrm>
        <a:solidFill>
          <a:srgbClr val="FFFFFF"/>
        </a:solidFill>
      </xdr:grpSpPr>
      <xdr:sp>
        <xdr:nvSpPr>
          <xdr:cNvPr id="32" name="Oval 22"/>
          <xdr:cNvSpPr>
            <a:spLocks/>
          </xdr:cNvSpPr>
        </xdr:nvSpPr>
        <xdr:spPr>
          <a:xfrm>
            <a:off x="560" y="330"/>
            <a:ext cx="71" cy="68"/>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33" name="TextBox 23"/>
          <xdr:cNvSpPr txBox="1">
            <a:spLocks noChangeArrowheads="1"/>
          </xdr:cNvSpPr>
        </xdr:nvSpPr>
        <xdr:spPr>
          <a:xfrm>
            <a:off x="576" y="346"/>
            <a:ext cx="40" cy="37"/>
          </a:xfrm>
          <a:prstGeom prst="rect">
            <a:avLst/>
          </a:prstGeom>
          <a:noFill/>
          <a:ln w="9525" cmpd="sng">
            <a:noFill/>
          </a:ln>
        </xdr:spPr>
        <xdr:txBody>
          <a:bodyPr vertOverflow="clip" wrap="square"/>
          <a:p>
            <a:pPr algn="ctr">
              <a:defRPr/>
            </a:pPr>
            <a:r>
              <a:rPr lang="en-US" cap="none" sz="1800" b="1" i="0" u="none" baseline="0">
                <a:latin typeface="Times New Roman"/>
                <a:ea typeface="Times New Roman"/>
                <a:cs typeface="Times New Roman"/>
              </a:rPr>
              <a:t>M</a:t>
            </a:r>
          </a:p>
        </xdr:txBody>
      </xdr:sp>
    </xdr:grpSp>
    <xdr:clientData/>
  </xdr:twoCellAnchor>
  <xdr:twoCellAnchor>
    <xdr:from>
      <xdr:col>8</xdr:col>
      <xdr:colOff>66675</xdr:colOff>
      <xdr:row>5</xdr:row>
      <xdr:rowOff>19050</xdr:rowOff>
    </xdr:from>
    <xdr:to>
      <xdr:col>9</xdr:col>
      <xdr:colOff>57150</xdr:colOff>
      <xdr:row>8</xdr:row>
      <xdr:rowOff>66675</xdr:rowOff>
    </xdr:to>
    <xdr:grpSp>
      <xdr:nvGrpSpPr>
        <xdr:cNvPr id="34" name="Group 36"/>
        <xdr:cNvGrpSpPr>
          <a:grpSpLocks/>
        </xdr:cNvGrpSpPr>
      </xdr:nvGrpSpPr>
      <xdr:grpSpPr>
        <a:xfrm>
          <a:off x="5553075" y="1057275"/>
          <a:ext cx="676275" cy="647700"/>
          <a:chOff x="590" y="206"/>
          <a:chExt cx="71" cy="68"/>
        </a:xfrm>
        <a:solidFill>
          <a:srgbClr val="FFFFFF"/>
        </a:solidFill>
      </xdr:grpSpPr>
      <xdr:sp>
        <xdr:nvSpPr>
          <xdr:cNvPr id="35" name="Oval 24"/>
          <xdr:cNvSpPr>
            <a:spLocks/>
          </xdr:cNvSpPr>
        </xdr:nvSpPr>
        <xdr:spPr>
          <a:xfrm>
            <a:off x="590" y="206"/>
            <a:ext cx="71" cy="68"/>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36" name="TextBox 25"/>
          <xdr:cNvSpPr txBox="1">
            <a:spLocks noChangeArrowheads="1"/>
          </xdr:cNvSpPr>
        </xdr:nvSpPr>
        <xdr:spPr>
          <a:xfrm>
            <a:off x="606" y="222"/>
            <a:ext cx="40" cy="37"/>
          </a:xfrm>
          <a:prstGeom prst="rect">
            <a:avLst/>
          </a:prstGeom>
          <a:noFill/>
          <a:ln w="9525" cmpd="sng">
            <a:noFill/>
          </a:ln>
        </xdr:spPr>
        <xdr:txBody>
          <a:bodyPr vertOverflow="clip" wrap="square"/>
          <a:p>
            <a:pPr algn="ctr">
              <a:defRPr/>
            </a:pPr>
            <a:r>
              <a:rPr lang="en-US" cap="none" sz="1800" b="1" i="0" u="none" baseline="0">
                <a:latin typeface="Times New Roman"/>
                <a:ea typeface="Times New Roman"/>
                <a:cs typeface="Times New Roman"/>
              </a:rPr>
              <a:t>I</a:t>
            </a:r>
          </a:p>
        </xdr:txBody>
      </xdr:sp>
    </xdr:grpSp>
    <xdr:clientData/>
  </xdr:twoCellAnchor>
  <xdr:twoCellAnchor>
    <xdr:from>
      <xdr:col>5</xdr:col>
      <xdr:colOff>352425</xdr:colOff>
      <xdr:row>11</xdr:row>
      <xdr:rowOff>114300</xdr:rowOff>
    </xdr:from>
    <xdr:to>
      <xdr:col>6</xdr:col>
      <xdr:colOff>342900</xdr:colOff>
      <xdr:row>14</xdr:row>
      <xdr:rowOff>161925</xdr:rowOff>
    </xdr:to>
    <xdr:grpSp>
      <xdr:nvGrpSpPr>
        <xdr:cNvPr id="37" name="Group 31"/>
        <xdr:cNvGrpSpPr>
          <a:grpSpLocks/>
        </xdr:cNvGrpSpPr>
      </xdr:nvGrpSpPr>
      <xdr:grpSpPr>
        <a:xfrm>
          <a:off x="3781425" y="2352675"/>
          <a:ext cx="676275" cy="647700"/>
          <a:chOff x="543" y="90"/>
          <a:chExt cx="71" cy="68"/>
        </a:xfrm>
        <a:solidFill>
          <a:srgbClr val="FFFFFF"/>
        </a:solidFill>
      </xdr:grpSpPr>
      <xdr:sp>
        <xdr:nvSpPr>
          <xdr:cNvPr id="38" name="Oval 26"/>
          <xdr:cNvSpPr>
            <a:spLocks/>
          </xdr:cNvSpPr>
        </xdr:nvSpPr>
        <xdr:spPr>
          <a:xfrm>
            <a:off x="543" y="90"/>
            <a:ext cx="71" cy="68"/>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39" name="TextBox 27"/>
          <xdr:cNvSpPr txBox="1">
            <a:spLocks noChangeArrowheads="1"/>
          </xdr:cNvSpPr>
        </xdr:nvSpPr>
        <xdr:spPr>
          <a:xfrm>
            <a:off x="559" y="106"/>
            <a:ext cx="40" cy="37"/>
          </a:xfrm>
          <a:prstGeom prst="rect">
            <a:avLst/>
          </a:prstGeom>
          <a:noFill/>
          <a:ln w="9525" cmpd="sng">
            <a:noFill/>
          </a:ln>
        </xdr:spPr>
        <xdr:txBody>
          <a:bodyPr vertOverflow="clip" wrap="square"/>
          <a:p>
            <a:pPr algn="ctr">
              <a:defRPr/>
            </a:pPr>
            <a:r>
              <a:rPr lang="en-US" cap="none" sz="1800" b="1" i="0" u="none" baseline="0">
                <a:latin typeface="Times New Roman"/>
                <a:ea typeface="Times New Roman"/>
                <a:cs typeface="Times New Roman"/>
              </a:rPr>
              <a:t>E</a:t>
            </a:r>
          </a:p>
        </xdr:txBody>
      </xdr:sp>
    </xdr:grpSp>
    <xdr:clientData/>
  </xdr:twoCellAnchor>
  <xdr:twoCellAnchor>
    <xdr:from>
      <xdr:col>2</xdr:col>
      <xdr:colOff>381000</xdr:colOff>
      <xdr:row>11</xdr:row>
      <xdr:rowOff>9525</xdr:rowOff>
    </xdr:from>
    <xdr:to>
      <xdr:col>3</xdr:col>
      <xdr:colOff>180975</xdr:colOff>
      <xdr:row>11</xdr:row>
      <xdr:rowOff>9525</xdr:rowOff>
    </xdr:to>
    <xdr:sp>
      <xdr:nvSpPr>
        <xdr:cNvPr id="40" name="Line 42"/>
        <xdr:cNvSpPr>
          <a:spLocks/>
        </xdr:cNvSpPr>
      </xdr:nvSpPr>
      <xdr:spPr>
        <a:xfrm>
          <a:off x="1752600" y="2247900"/>
          <a:ext cx="485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57150</xdr:colOff>
      <xdr:row>7</xdr:row>
      <xdr:rowOff>66675</xdr:rowOff>
    </xdr:from>
    <xdr:to>
      <xdr:col>5</xdr:col>
      <xdr:colOff>9525</xdr:colOff>
      <xdr:row>9</xdr:row>
      <xdr:rowOff>161925</xdr:rowOff>
    </xdr:to>
    <xdr:sp>
      <xdr:nvSpPr>
        <xdr:cNvPr id="41" name="Line 43"/>
        <xdr:cNvSpPr>
          <a:spLocks/>
        </xdr:cNvSpPr>
      </xdr:nvSpPr>
      <xdr:spPr>
        <a:xfrm flipV="1">
          <a:off x="2800350" y="1504950"/>
          <a:ext cx="638175" cy="495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628650</xdr:colOff>
      <xdr:row>12</xdr:row>
      <xdr:rowOff>114300</xdr:rowOff>
    </xdr:from>
    <xdr:to>
      <xdr:col>4</xdr:col>
      <xdr:colOff>123825</xdr:colOff>
      <xdr:row>14</xdr:row>
      <xdr:rowOff>142875</xdr:rowOff>
    </xdr:to>
    <xdr:sp>
      <xdr:nvSpPr>
        <xdr:cNvPr id="42" name="Line 45"/>
        <xdr:cNvSpPr>
          <a:spLocks/>
        </xdr:cNvSpPr>
      </xdr:nvSpPr>
      <xdr:spPr>
        <a:xfrm>
          <a:off x="2686050" y="2552700"/>
          <a:ext cx="180975" cy="428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571500</xdr:colOff>
      <xdr:row>13</xdr:row>
      <xdr:rowOff>180975</xdr:rowOff>
    </xdr:from>
    <xdr:to>
      <xdr:col>5</xdr:col>
      <xdr:colOff>390525</xdr:colOff>
      <xdr:row>15</xdr:row>
      <xdr:rowOff>66675</xdr:rowOff>
    </xdr:to>
    <xdr:sp>
      <xdr:nvSpPr>
        <xdr:cNvPr id="43" name="Line 46"/>
        <xdr:cNvSpPr>
          <a:spLocks/>
        </xdr:cNvSpPr>
      </xdr:nvSpPr>
      <xdr:spPr>
        <a:xfrm flipV="1">
          <a:off x="3314700" y="2819400"/>
          <a:ext cx="504825"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600075</xdr:colOff>
      <xdr:row>16</xdr:row>
      <xdr:rowOff>123825</xdr:rowOff>
    </xdr:from>
    <xdr:to>
      <xdr:col>5</xdr:col>
      <xdr:colOff>361950</xdr:colOff>
      <xdr:row>17</xdr:row>
      <xdr:rowOff>76200</xdr:rowOff>
    </xdr:to>
    <xdr:sp>
      <xdr:nvSpPr>
        <xdr:cNvPr id="44" name="Line 47"/>
        <xdr:cNvSpPr>
          <a:spLocks/>
        </xdr:cNvSpPr>
      </xdr:nvSpPr>
      <xdr:spPr>
        <a:xfrm>
          <a:off x="3343275" y="3362325"/>
          <a:ext cx="447675"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457200</xdr:colOff>
      <xdr:row>17</xdr:row>
      <xdr:rowOff>95250</xdr:rowOff>
    </xdr:from>
    <xdr:to>
      <xdr:col>5</xdr:col>
      <xdr:colOff>466725</xdr:colOff>
      <xdr:row>21</xdr:row>
      <xdr:rowOff>95250</xdr:rowOff>
    </xdr:to>
    <xdr:sp>
      <xdr:nvSpPr>
        <xdr:cNvPr id="45" name="Line 48"/>
        <xdr:cNvSpPr>
          <a:spLocks/>
        </xdr:cNvSpPr>
      </xdr:nvSpPr>
      <xdr:spPr>
        <a:xfrm>
          <a:off x="3200400" y="3533775"/>
          <a:ext cx="695325" cy="800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581025</xdr:colOff>
      <xdr:row>7</xdr:row>
      <xdr:rowOff>28575</xdr:rowOff>
    </xdr:from>
    <xdr:to>
      <xdr:col>6</xdr:col>
      <xdr:colOff>485775</xdr:colOff>
      <xdr:row>8</xdr:row>
      <xdr:rowOff>123825</xdr:rowOff>
    </xdr:to>
    <xdr:sp>
      <xdr:nvSpPr>
        <xdr:cNvPr id="46" name="Line 49"/>
        <xdr:cNvSpPr>
          <a:spLocks/>
        </xdr:cNvSpPr>
      </xdr:nvSpPr>
      <xdr:spPr>
        <a:xfrm>
          <a:off x="4010025" y="1466850"/>
          <a:ext cx="590550" cy="295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238125</xdr:colOff>
      <xdr:row>10</xdr:row>
      <xdr:rowOff>95250</xdr:rowOff>
    </xdr:from>
    <xdr:to>
      <xdr:col>6</xdr:col>
      <xdr:colOff>552450</xdr:colOff>
      <xdr:row>12</xdr:row>
      <xdr:rowOff>0</xdr:rowOff>
    </xdr:to>
    <xdr:sp>
      <xdr:nvSpPr>
        <xdr:cNvPr id="47" name="Line 50"/>
        <xdr:cNvSpPr>
          <a:spLocks/>
        </xdr:cNvSpPr>
      </xdr:nvSpPr>
      <xdr:spPr>
        <a:xfrm flipV="1">
          <a:off x="4352925" y="2133600"/>
          <a:ext cx="314325" cy="304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180975</xdr:colOff>
      <xdr:row>10</xdr:row>
      <xdr:rowOff>142875</xdr:rowOff>
    </xdr:from>
    <xdr:to>
      <xdr:col>6</xdr:col>
      <xdr:colOff>647700</xdr:colOff>
      <xdr:row>16</xdr:row>
      <xdr:rowOff>104775</xdr:rowOff>
    </xdr:to>
    <xdr:sp>
      <xdr:nvSpPr>
        <xdr:cNvPr id="48" name="Line 51"/>
        <xdr:cNvSpPr>
          <a:spLocks/>
        </xdr:cNvSpPr>
      </xdr:nvSpPr>
      <xdr:spPr>
        <a:xfrm flipV="1">
          <a:off x="4295775" y="2181225"/>
          <a:ext cx="466725" cy="1162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171450</xdr:colOff>
      <xdr:row>10</xdr:row>
      <xdr:rowOff>180975</xdr:rowOff>
    </xdr:from>
    <xdr:to>
      <xdr:col>7</xdr:col>
      <xdr:colOff>76200</xdr:colOff>
      <xdr:row>21</xdr:row>
      <xdr:rowOff>76200</xdr:rowOff>
    </xdr:to>
    <xdr:sp>
      <xdr:nvSpPr>
        <xdr:cNvPr id="49" name="Line 52"/>
        <xdr:cNvSpPr>
          <a:spLocks/>
        </xdr:cNvSpPr>
      </xdr:nvSpPr>
      <xdr:spPr>
        <a:xfrm flipV="1">
          <a:off x="4286250" y="2219325"/>
          <a:ext cx="590550" cy="2095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390525</xdr:colOff>
      <xdr:row>7</xdr:row>
      <xdr:rowOff>57150</xdr:rowOff>
    </xdr:from>
    <xdr:to>
      <xdr:col>8</xdr:col>
      <xdr:colOff>85725</xdr:colOff>
      <xdr:row>8</xdr:row>
      <xdr:rowOff>85725</xdr:rowOff>
    </xdr:to>
    <xdr:sp>
      <xdr:nvSpPr>
        <xdr:cNvPr id="50" name="Line 53"/>
        <xdr:cNvSpPr>
          <a:spLocks/>
        </xdr:cNvSpPr>
      </xdr:nvSpPr>
      <xdr:spPr>
        <a:xfrm flipV="1">
          <a:off x="5191125" y="1495425"/>
          <a:ext cx="38100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381000</xdr:colOff>
      <xdr:row>10</xdr:row>
      <xdr:rowOff>57150</xdr:rowOff>
    </xdr:from>
    <xdr:to>
      <xdr:col>8</xdr:col>
      <xdr:colOff>76200</xdr:colOff>
      <xdr:row>11</xdr:row>
      <xdr:rowOff>38100</xdr:rowOff>
    </xdr:to>
    <xdr:sp>
      <xdr:nvSpPr>
        <xdr:cNvPr id="51" name="Line 54"/>
        <xdr:cNvSpPr>
          <a:spLocks/>
        </xdr:cNvSpPr>
      </xdr:nvSpPr>
      <xdr:spPr>
        <a:xfrm>
          <a:off x="5181600" y="2095500"/>
          <a:ext cx="381000" cy="180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47625</xdr:colOff>
      <xdr:row>11</xdr:row>
      <xdr:rowOff>171450</xdr:rowOff>
    </xdr:from>
    <xdr:to>
      <xdr:col>9</xdr:col>
      <xdr:colOff>447675</xdr:colOff>
      <xdr:row>11</xdr:row>
      <xdr:rowOff>171450</xdr:rowOff>
    </xdr:to>
    <xdr:sp>
      <xdr:nvSpPr>
        <xdr:cNvPr id="52" name="Line 55"/>
        <xdr:cNvSpPr>
          <a:spLocks/>
        </xdr:cNvSpPr>
      </xdr:nvSpPr>
      <xdr:spPr>
        <a:xfrm>
          <a:off x="6219825" y="2409825"/>
          <a:ext cx="400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57150</xdr:colOff>
      <xdr:row>6</xdr:row>
      <xdr:rowOff>161925</xdr:rowOff>
    </xdr:from>
    <xdr:to>
      <xdr:col>9</xdr:col>
      <xdr:colOff>409575</xdr:colOff>
      <xdr:row>6</xdr:row>
      <xdr:rowOff>161925</xdr:rowOff>
    </xdr:to>
    <xdr:sp>
      <xdr:nvSpPr>
        <xdr:cNvPr id="53" name="Line 56"/>
        <xdr:cNvSpPr>
          <a:spLocks/>
        </xdr:cNvSpPr>
      </xdr:nvSpPr>
      <xdr:spPr>
        <a:xfrm>
          <a:off x="6229350" y="1400175"/>
          <a:ext cx="3524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428625</xdr:colOff>
      <xdr:row>10</xdr:row>
      <xdr:rowOff>9525</xdr:rowOff>
    </xdr:from>
    <xdr:to>
      <xdr:col>11</xdr:col>
      <xdr:colOff>257175</xdr:colOff>
      <xdr:row>11</xdr:row>
      <xdr:rowOff>76200</xdr:rowOff>
    </xdr:to>
    <xdr:sp>
      <xdr:nvSpPr>
        <xdr:cNvPr id="54" name="Line 58"/>
        <xdr:cNvSpPr>
          <a:spLocks/>
        </xdr:cNvSpPr>
      </xdr:nvSpPr>
      <xdr:spPr>
        <a:xfrm flipV="1">
          <a:off x="7286625" y="2047875"/>
          <a:ext cx="51435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390525</xdr:colOff>
      <xdr:row>7</xdr:row>
      <xdr:rowOff>9525</xdr:rowOff>
    </xdr:from>
    <xdr:to>
      <xdr:col>11</xdr:col>
      <xdr:colOff>257175</xdr:colOff>
      <xdr:row>8</xdr:row>
      <xdr:rowOff>114300</xdr:rowOff>
    </xdr:to>
    <xdr:sp>
      <xdr:nvSpPr>
        <xdr:cNvPr id="55" name="Line 59"/>
        <xdr:cNvSpPr>
          <a:spLocks/>
        </xdr:cNvSpPr>
      </xdr:nvSpPr>
      <xdr:spPr>
        <a:xfrm>
          <a:off x="7248525" y="1447800"/>
          <a:ext cx="552450" cy="304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19</xdr:row>
      <xdr:rowOff>85725</xdr:rowOff>
    </xdr:from>
    <xdr:to>
      <xdr:col>7</xdr:col>
      <xdr:colOff>333375</xdr:colOff>
      <xdr:row>26</xdr:row>
      <xdr:rowOff>57150</xdr:rowOff>
    </xdr:to>
    <xdr:sp>
      <xdr:nvSpPr>
        <xdr:cNvPr id="1" name="TextBox 1"/>
        <xdr:cNvSpPr txBox="1">
          <a:spLocks noChangeArrowheads="1"/>
        </xdr:cNvSpPr>
      </xdr:nvSpPr>
      <xdr:spPr>
        <a:xfrm>
          <a:off x="647700" y="3952875"/>
          <a:ext cx="5133975" cy="1371600"/>
        </a:xfrm>
        <a:prstGeom prst="rect">
          <a:avLst/>
        </a:prstGeom>
        <a:solidFill>
          <a:srgbClr val="FFFF99"/>
        </a:solidFill>
        <a:ln w="15875" cmpd="sng">
          <a:solidFill>
            <a:srgbClr val="000000"/>
          </a:solidFill>
          <a:headEnd type="none"/>
          <a:tailEnd type="none"/>
        </a:ln>
      </xdr:spPr>
      <xdr:txBody>
        <a:bodyPr vertOverflow="clip" wrap="square"/>
        <a:p>
          <a:pPr algn="l">
            <a:defRPr/>
          </a:pPr>
          <a:r>
            <a:rPr lang="en-US" cap="none" sz="1400" b="1" i="0" u="none" baseline="0">
              <a:latin typeface="Times New Roman"/>
              <a:ea typeface="Times New Roman"/>
              <a:cs typeface="Times New Roman"/>
            </a:rPr>
            <a:t>Key Points: The forward pass</a:t>
          </a:r>
          <a:r>
            <a:rPr lang="en-US" cap="none" sz="1200" b="0" i="0" u="none" baseline="0">
              <a:latin typeface="Times New Roman"/>
              <a:ea typeface="Times New Roman"/>
              <a:cs typeface="Times New Roman"/>
            </a:rPr>
            <a:t>
-- The earliest start time (EST) for the initial activity in a project is time zero.
* The earliest start time of an activity is equal to the latest (or maximum) earliest finish time (EFT) of the activities directly preceding it.
* The earliest finish time of an activity is equal to its earliest start time plus the time required to perform the activity.</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20</xdr:row>
      <xdr:rowOff>114300</xdr:rowOff>
    </xdr:from>
    <xdr:to>
      <xdr:col>7</xdr:col>
      <xdr:colOff>333375</xdr:colOff>
      <xdr:row>28</xdr:row>
      <xdr:rowOff>28575</xdr:rowOff>
    </xdr:to>
    <xdr:sp>
      <xdr:nvSpPr>
        <xdr:cNvPr id="1" name="TextBox 1"/>
        <xdr:cNvSpPr txBox="1">
          <a:spLocks noChangeArrowheads="1"/>
        </xdr:cNvSpPr>
      </xdr:nvSpPr>
      <xdr:spPr>
        <a:xfrm>
          <a:off x="647700" y="4191000"/>
          <a:ext cx="5133975" cy="1514475"/>
        </a:xfrm>
        <a:prstGeom prst="rect">
          <a:avLst/>
        </a:prstGeom>
        <a:solidFill>
          <a:srgbClr val="FFFF99"/>
        </a:solidFill>
        <a:ln w="15875" cmpd="sng">
          <a:solidFill>
            <a:srgbClr val="000000"/>
          </a:solidFill>
          <a:headEnd type="none"/>
          <a:tailEnd type="none"/>
        </a:ln>
      </xdr:spPr>
      <xdr:txBody>
        <a:bodyPr vertOverflow="clip" wrap="square"/>
        <a:p>
          <a:pPr algn="l">
            <a:defRPr/>
          </a:pPr>
          <a:r>
            <a:rPr lang="en-US" cap="none" sz="1400" b="1" i="0" u="none" baseline="0">
              <a:latin typeface="Times New Roman"/>
              <a:ea typeface="Times New Roman"/>
              <a:cs typeface="Times New Roman"/>
            </a:rPr>
            <a:t>Key Points: The backward pass</a:t>
          </a:r>
          <a:r>
            <a:rPr lang="en-US" cap="none" sz="1200" b="0" i="0" u="none" baseline="0">
              <a:latin typeface="Times New Roman"/>
              <a:ea typeface="Times New Roman"/>
              <a:cs typeface="Times New Roman"/>
            </a:rPr>
            <a:t>
* The latest finish time (LFT) for the final activity in a project is equal to its earliest finish time as determined by the forward pass.
* The latest finish time for any other activity is equal to the earliest (or minimum) latest finish time of the activities directly following (or succeeding) it.
* The latest start time of an activity is equal to its latest finish time minus the time required to perform the activity.</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20</xdr:row>
      <xdr:rowOff>114300</xdr:rowOff>
    </xdr:from>
    <xdr:to>
      <xdr:col>7</xdr:col>
      <xdr:colOff>333375</xdr:colOff>
      <xdr:row>28</xdr:row>
      <xdr:rowOff>19050</xdr:rowOff>
    </xdr:to>
    <xdr:sp>
      <xdr:nvSpPr>
        <xdr:cNvPr id="1" name="TextBox 1"/>
        <xdr:cNvSpPr txBox="1">
          <a:spLocks noChangeArrowheads="1"/>
        </xdr:cNvSpPr>
      </xdr:nvSpPr>
      <xdr:spPr>
        <a:xfrm>
          <a:off x="647700" y="4152900"/>
          <a:ext cx="5133975" cy="1504950"/>
        </a:xfrm>
        <a:prstGeom prst="rect">
          <a:avLst/>
        </a:prstGeom>
        <a:solidFill>
          <a:srgbClr val="FFFF99"/>
        </a:solidFill>
        <a:ln w="15875" cmpd="sng">
          <a:solidFill>
            <a:srgbClr val="000000"/>
          </a:solidFill>
          <a:headEnd type="none"/>
          <a:tailEnd type="none"/>
        </a:ln>
      </xdr:spPr>
      <xdr:txBody>
        <a:bodyPr vertOverflow="clip" wrap="square"/>
        <a:p>
          <a:pPr algn="l">
            <a:defRPr/>
          </a:pPr>
          <a:r>
            <a:rPr lang="en-US" cap="none" sz="1400" b="1" i="0" u="none" baseline="0">
              <a:latin typeface="Times New Roman"/>
              <a:ea typeface="Times New Roman"/>
              <a:cs typeface="Times New Roman"/>
            </a:rPr>
            <a:t>Key Points: Determining the Critical Path</a:t>
          </a:r>
          <a:r>
            <a:rPr lang="en-US" cap="none" sz="1200" b="0" i="0" u="none" baseline="0">
              <a:latin typeface="Times New Roman"/>
              <a:ea typeface="Times New Roman"/>
              <a:cs typeface="Times New Roman"/>
            </a:rPr>
            <a:t>
* Critical activities have zero slack and cannot be delayed with delaying the completion of the project.
* Non-critical activities have some positive amount of slack that represents the amount of time by which the start times of these activities can be delayed with delaying the completion of the entire project, assuming that all predecessor activities start at their earliest start times.
</a:t>
          </a:r>
        </a:p>
      </xdr:txBody>
    </xdr:sp>
    <xdr:clientData/>
  </xdr:twoCellAnchor>
  <xdr:twoCellAnchor>
    <xdr:from>
      <xdr:col>9</xdr:col>
      <xdr:colOff>19050</xdr:colOff>
      <xdr:row>6</xdr:row>
      <xdr:rowOff>180975</xdr:rowOff>
    </xdr:from>
    <xdr:to>
      <xdr:col>12</xdr:col>
      <xdr:colOff>428625</xdr:colOff>
      <xdr:row>9</xdr:row>
      <xdr:rowOff>190500</xdr:rowOff>
    </xdr:to>
    <xdr:sp>
      <xdr:nvSpPr>
        <xdr:cNvPr id="2" name="TextBox 2"/>
        <xdr:cNvSpPr txBox="1">
          <a:spLocks noChangeArrowheads="1"/>
        </xdr:cNvSpPr>
      </xdr:nvSpPr>
      <xdr:spPr>
        <a:xfrm>
          <a:off x="6534150" y="1419225"/>
          <a:ext cx="2466975" cy="609600"/>
        </a:xfrm>
        <a:prstGeom prst="rect">
          <a:avLst/>
        </a:prstGeom>
        <a:solidFill>
          <a:srgbClr val="FFFF99"/>
        </a:solidFill>
        <a:ln w="15875" cmpd="sng">
          <a:solidFill>
            <a:srgbClr val="000000"/>
          </a:solidFill>
          <a:headEnd type="none"/>
          <a:tailEnd type="none"/>
        </a:ln>
      </xdr:spPr>
      <xdr:txBody>
        <a:bodyPr vertOverflow="clip" wrap="square"/>
        <a:p>
          <a:pPr algn="l">
            <a:defRPr/>
          </a:pPr>
          <a:r>
            <a:rPr lang="en-US" cap="none" sz="1400" b="1" i="0" u="none" baseline="0">
              <a:latin typeface="Times New Roman"/>
              <a:ea typeface="Times New Roman"/>
              <a:cs typeface="Times New Roman"/>
            </a:rPr>
            <a:t>Calculating Slack:
</a:t>
          </a:r>
          <a:r>
            <a:rPr lang="en-US" cap="none" sz="1200" b="0" i="0" u="none" baseline="0">
              <a:latin typeface="Times New Roman"/>
              <a:ea typeface="Times New Roman"/>
              <a:cs typeface="Times New Roman"/>
            </a:rPr>
            <a:t>Slack for activity i = LST</a:t>
          </a:r>
          <a:r>
            <a:rPr lang="en-US" cap="none" sz="1200" b="0" i="0" u="none" baseline="-25000">
              <a:latin typeface="Times New Roman"/>
              <a:ea typeface="Times New Roman"/>
              <a:cs typeface="Times New Roman"/>
            </a:rPr>
            <a:t>i </a:t>
          </a:r>
          <a:r>
            <a:rPr lang="en-US" cap="none" sz="1200" b="0" i="0" u="none" baseline="0">
              <a:latin typeface="Times New Roman"/>
              <a:ea typeface="Times New Roman"/>
              <a:cs typeface="Times New Roman"/>
            </a:rPr>
            <a:t>- EST</a:t>
          </a:r>
          <a:r>
            <a:rPr lang="en-US" cap="none" sz="1200" b="0" i="0" u="none" baseline="-25000">
              <a:latin typeface="Times New Roman"/>
              <a:ea typeface="Times New Roman"/>
              <a:cs typeface="Times New Roman"/>
            </a:rPr>
            <a:t>i</a:t>
          </a:r>
          <a:r>
            <a:rPr lang="en-US" cap="none" sz="1200" b="0" i="0" u="none" baseline="0">
              <a:latin typeface="Times New Roman"/>
              <a:ea typeface="Times New Roman"/>
              <a:cs typeface="Times New Roman"/>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20</xdr:row>
      <xdr:rowOff>9525</xdr:rowOff>
    </xdr:from>
    <xdr:to>
      <xdr:col>8</xdr:col>
      <xdr:colOff>600075</xdr:colOff>
      <xdr:row>40</xdr:row>
      <xdr:rowOff>190500</xdr:rowOff>
    </xdr:to>
    <xdr:sp>
      <xdr:nvSpPr>
        <xdr:cNvPr id="1" name="TextBox 1"/>
        <xdr:cNvSpPr txBox="1">
          <a:spLocks noChangeArrowheads="1"/>
        </xdr:cNvSpPr>
      </xdr:nvSpPr>
      <xdr:spPr>
        <a:xfrm>
          <a:off x="76200" y="4048125"/>
          <a:ext cx="6410325" cy="4181475"/>
        </a:xfrm>
        <a:prstGeom prst="rect">
          <a:avLst/>
        </a:prstGeom>
        <a:solidFill>
          <a:srgbClr val="FFFF99"/>
        </a:solidFill>
        <a:ln w="15875" cmpd="sng">
          <a:solidFill>
            <a:srgbClr val="000000"/>
          </a:solidFill>
          <a:headEnd type="none"/>
          <a:tailEnd type="none"/>
        </a:ln>
      </xdr:spPr>
      <xdr:txBody>
        <a:bodyPr vertOverflow="clip" wrap="square"/>
        <a:p>
          <a:pPr algn="l">
            <a:defRPr/>
          </a:pPr>
          <a:r>
            <a:rPr lang="en-US" cap="none" sz="1400" b="1" i="0" u="none" baseline="0">
              <a:latin typeface="Times New Roman"/>
              <a:ea typeface="Times New Roman"/>
              <a:cs typeface="Times New Roman"/>
            </a:rPr>
            <a:t>Creating Gantt Charts in Excel</a:t>
          </a:r>
          <a:r>
            <a:rPr lang="en-US" cap="none" sz="1200" b="0" i="0" u="none" baseline="0">
              <a:latin typeface="Times New Roman"/>
              <a:ea typeface="Times New Roman"/>
              <a:cs typeface="Times New Roman"/>
            </a:rPr>
            <a:t>
This Gantt chart is a stacked horizontal bar chart that plots the EST and the time required to perform each activity.  However, the bars for the EST for each activity are formatted so that they do not appear on the graph - giving the illusion that only the activity times are being graphed.  To create a Gantt chart like this one:
     1. Select the range covering the Description, Time and EST columns for all activities (shown in light green).
     2. Click the </a:t>
          </a:r>
          <a:r>
            <a:rPr lang="en-US" cap="none" sz="1200" b="0" i="1" u="none" baseline="0">
              <a:latin typeface="Times New Roman"/>
              <a:ea typeface="Times New Roman"/>
              <a:cs typeface="Times New Roman"/>
            </a:rPr>
            <a:t>Insert</a:t>
          </a:r>
          <a:r>
            <a:rPr lang="en-US" cap="none" sz="1200" b="0" i="0" u="none" baseline="0">
              <a:latin typeface="Times New Roman"/>
              <a:ea typeface="Times New Roman"/>
              <a:cs typeface="Times New Roman"/>
            </a:rPr>
            <a:t> menu.
     3. Click </a:t>
          </a:r>
          <a:r>
            <a:rPr lang="en-US" cap="none" sz="1200" b="0" i="1" u="none" baseline="0">
              <a:latin typeface="Times New Roman"/>
              <a:ea typeface="Times New Roman"/>
              <a:cs typeface="Times New Roman"/>
            </a:rPr>
            <a:t>Chart</a:t>
          </a:r>
          <a:r>
            <a:rPr lang="en-US" cap="none" sz="1200" b="0" i="0" u="none" baseline="0">
              <a:latin typeface="Times New Roman"/>
              <a:ea typeface="Times New Roman"/>
              <a:cs typeface="Times New Roman"/>
            </a:rPr>
            <a:t>.
Excels ChartWizard then prompts for a number of selections concerning the type of chart and how it should be formatted.  Select the icons to display a stacked horizontal bar chart.  When finished with the ChartWizard, the order of the bars needs to be reversed.  To do this:
     1. Right Click on the Activities axis and select the </a:t>
          </a:r>
          <a:r>
            <a:rPr lang="en-US" cap="none" sz="1200" b="0" i="1" u="none" baseline="0">
              <a:latin typeface="Times New Roman"/>
              <a:ea typeface="Times New Roman"/>
              <a:cs typeface="Times New Roman"/>
            </a:rPr>
            <a:t>Format Axis</a:t>
          </a:r>
          <a:r>
            <a:rPr lang="en-US" cap="none" sz="1200" b="0" i="0" u="none" baseline="0">
              <a:latin typeface="Times New Roman"/>
              <a:ea typeface="Times New Roman"/>
              <a:cs typeface="Times New Roman"/>
            </a:rPr>
            <a:t> menu.
     2. Select the </a:t>
          </a:r>
          <a:r>
            <a:rPr lang="en-US" cap="none" sz="1200" b="0" i="1" u="none" baseline="0">
              <a:latin typeface="Times New Roman"/>
              <a:ea typeface="Times New Roman"/>
              <a:cs typeface="Times New Roman"/>
            </a:rPr>
            <a:t>Scale</a:t>
          </a:r>
          <a:r>
            <a:rPr lang="en-US" cap="none" sz="1200" b="0" i="0" u="none" baseline="0">
              <a:latin typeface="Times New Roman"/>
              <a:ea typeface="Times New Roman"/>
              <a:cs typeface="Times New Roman"/>
            </a:rPr>
            <a:t> tab.
     3. Click the </a:t>
          </a:r>
          <a:r>
            <a:rPr lang="en-US" cap="none" sz="1200" b="0" i="1" u="none" baseline="0">
              <a:latin typeface="Times New Roman"/>
              <a:ea typeface="Times New Roman"/>
              <a:cs typeface="Times New Roman"/>
            </a:rPr>
            <a:t>Categories in reverse order </a:t>
          </a:r>
          <a:r>
            <a:rPr lang="en-US" cap="none" sz="1200" b="0" i="0" u="none" baseline="0">
              <a:latin typeface="Times New Roman"/>
              <a:ea typeface="Times New Roman"/>
              <a:cs typeface="Times New Roman"/>
            </a:rPr>
            <a:t>checkbox.
     4. Make certain the </a:t>
          </a:r>
          <a:r>
            <a:rPr lang="en-US" cap="none" sz="1200" b="0" i="1" u="none" baseline="0">
              <a:latin typeface="Times New Roman"/>
              <a:ea typeface="Times New Roman"/>
              <a:cs typeface="Times New Roman"/>
            </a:rPr>
            <a:t>Number of categories between tick-mark labels</a:t>
          </a:r>
          <a:r>
            <a:rPr lang="en-US" cap="none" sz="1200" b="0" i="0" u="none" baseline="0">
              <a:latin typeface="Times New Roman"/>
              <a:ea typeface="Times New Roman"/>
              <a:cs typeface="Times New Roman"/>
            </a:rPr>
            <a:t> value is set to 1.
Finally, double click any of the  bars representing the EST of any activity, select the </a:t>
          </a:r>
          <a:r>
            <a:rPr lang="en-US" cap="none" sz="1200" b="0" i="1" u="none" baseline="0">
              <a:latin typeface="Times New Roman"/>
              <a:ea typeface="Times New Roman"/>
              <a:cs typeface="Times New Roman"/>
            </a:rPr>
            <a:t>Patterns</a:t>
          </a:r>
          <a:r>
            <a:rPr lang="en-US" cap="none" sz="1200" b="0" i="0" u="none" baseline="0">
              <a:latin typeface="Times New Roman"/>
              <a:ea typeface="Times New Roman"/>
              <a:cs typeface="Times New Roman"/>
            </a:rPr>
            <a:t> option and select no borders and no area patterns.  The basic Gantt chart is now complete.  The chart can be further customized by clicking any element and specifying options in the resulting dialog boxes. 
</a:t>
          </a:r>
        </a:p>
      </xdr:txBody>
    </xdr:sp>
    <xdr:clientData/>
  </xdr:twoCellAnchor>
  <xdr:twoCellAnchor>
    <xdr:from>
      <xdr:col>9</xdr:col>
      <xdr:colOff>428625</xdr:colOff>
      <xdr:row>0</xdr:row>
      <xdr:rowOff>0</xdr:rowOff>
    </xdr:from>
    <xdr:to>
      <xdr:col>26</xdr:col>
      <xdr:colOff>0</xdr:colOff>
      <xdr:row>31</xdr:row>
      <xdr:rowOff>57150</xdr:rowOff>
    </xdr:to>
    <xdr:graphicFrame>
      <xdr:nvGraphicFramePr>
        <xdr:cNvPr id="2" name="Chart 3"/>
        <xdr:cNvGraphicFramePr/>
      </xdr:nvGraphicFramePr>
      <xdr:xfrm>
        <a:off x="6943725" y="0"/>
        <a:ext cx="11229975" cy="6296025"/>
      </xdr:xfrm>
      <a:graphic>
        <a:graphicData uri="http://schemas.openxmlformats.org/drawingml/2006/chart">
          <c:chart xmlns:c="http://schemas.openxmlformats.org/drawingml/2006/chart" r:id="rId1"/>
        </a:graphicData>
      </a:graphic>
    </xdr:graphicFrame>
    <xdr:clientData/>
  </xdr:twoCellAnchor>
  <xdr:twoCellAnchor editAs="oneCell">
    <xdr:from>
      <xdr:col>9</xdr:col>
      <xdr:colOff>228600</xdr:colOff>
      <xdr:row>31</xdr:row>
      <xdr:rowOff>152400</xdr:rowOff>
    </xdr:from>
    <xdr:to>
      <xdr:col>15</xdr:col>
      <xdr:colOff>85725</xdr:colOff>
      <xdr:row>49</xdr:row>
      <xdr:rowOff>123825</xdr:rowOff>
    </xdr:to>
    <xdr:pic>
      <xdr:nvPicPr>
        <xdr:cNvPr id="3" name="Picture 4"/>
        <xdr:cNvPicPr preferRelativeResize="1">
          <a:picLocks noChangeAspect="1"/>
        </xdr:cNvPicPr>
      </xdr:nvPicPr>
      <xdr:blipFill>
        <a:blip r:embed="rId2"/>
        <a:stretch>
          <a:fillRect/>
        </a:stretch>
      </xdr:blipFill>
      <xdr:spPr>
        <a:xfrm>
          <a:off x="6743700" y="6391275"/>
          <a:ext cx="3971925" cy="357187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E22"/>
  <sheetViews>
    <sheetView tabSelected="1" workbookViewId="0" topLeftCell="A1">
      <selection activeCell="A1" sqref="A1"/>
    </sheetView>
  </sheetViews>
  <sheetFormatPr defaultColWidth="9.00390625" defaultRowHeight="15.75"/>
  <cols>
    <col min="2" max="2" width="36.25390625" style="0" customWidth="1"/>
  </cols>
  <sheetData>
    <row r="1" ht="21.75">
      <c r="A1" s="3" t="s">
        <v>82</v>
      </c>
    </row>
    <row r="2" ht="15.75">
      <c r="A2" s="2" t="s">
        <v>81</v>
      </c>
    </row>
    <row r="4" spans="1:2" ht="15.75">
      <c r="A4" t="s">
        <v>0</v>
      </c>
      <c r="B4" t="s">
        <v>1</v>
      </c>
    </row>
    <row r="6" spans="1:2" ht="15.75">
      <c r="A6" s="1" t="s">
        <v>10</v>
      </c>
      <c r="B6" t="s">
        <v>23</v>
      </c>
    </row>
    <row r="7" spans="1:2" ht="15.75">
      <c r="A7" s="1" t="s">
        <v>11</v>
      </c>
      <c r="B7" t="s">
        <v>24</v>
      </c>
    </row>
    <row r="8" spans="1:2" ht="15.75">
      <c r="A8" s="1" t="s">
        <v>12</v>
      </c>
      <c r="B8" t="s">
        <v>27</v>
      </c>
    </row>
    <row r="9" spans="1:2" ht="15.75">
      <c r="A9" s="1" t="s">
        <v>13</v>
      </c>
      <c r="B9" t="s">
        <v>84</v>
      </c>
    </row>
    <row r="10" spans="1:2" ht="15.75">
      <c r="A10" s="1" t="s">
        <v>14</v>
      </c>
      <c r="B10" t="s">
        <v>28</v>
      </c>
    </row>
    <row r="11" spans="1:2" ht="15.75">
      <c r="A11" s="1" t="s">
        <v>15</v>
      </c>
      <c r="B11" t="s">
        <v>29</v>
      </c>
    </row>
    <row r="12" spans="1:2" ht="15.75">
      <c r="A12" s="1" t="s">
        <v>16</v>
      </c>
      <c r="B12" t="s">
        <v>30</v>
      </c>
    </row>
    <row r="13" spans="1:2" ht="15.75">
      <c r="A13" s="1" t="s">
        <v>17</v>
      </c>
      <c r="B13" t="s">
        <v>85</v>
      </c>
    </row>
    <row r="14" spans="1:2" ht="15.75">
      <c r="A14" s="1" t="s">
        <v>18</v>
      </c>
      <c r="B14" t="s">
        <v>86</v>
      </c>
    </row>
    <row r="15" spans="1:2" ht="15.75">
      <c r="A15" s="1" t="s">
        <v>19</v>
      </c>
      <c r="B15" t="s">
        <v>25</v>
      </c>
    </row>
    <row r="16" spans="1:2" ht="15.75">
      <c r="A16" s="1" t="s">
        <v>20</v>
      </c>
      <c r="B16" t="s">
        <v>87</v>
      </c>
    </row>
    <row r="17" spans="1:2" ht="15.75">
      <c r="A17" s="1" t="s">
        <v>21</v>
      </c>
      <c r="B17" t="s">
        <v>26</v>
      </c>
    </row>
    <row r="18" spans="1:2" ht="15.75">
      <c r="A18" s="1" t="s">
        <v>22</v>
      </c>
      <c r="B18" t="s">
        <v>88</v>
      </c>
    </row>
    <row r="21" spans="1:5" ht="15.75">
      <c r="A21" s="13" t="s">
        <v>83</v>
      </c>
      <c r="B21" s="14"/>
      <c r="C21" s="14"/>
      <c r="D21" s="14"/>
      <c r="E21" s="14"/>
    </row>
    <row r="22" spans="1:5" ht="25.5" customHeight="1">
      <c r="A22" s="14"/>
      <c r="B22" s="14"/>
      <c r="C22" s="14"/>
      <c r="D22" s="14"/>
      <c r="E22" s="14"/>
    </row>
  </sheetData>
  <mergeCells count="1">
    <mergeCell ref="A21:E22"/>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workbookViewId="0" topLeftCell="A1">
      <selection activeCell="A1" sqref="A1"/>
    </sheetView>
  </sheetViews>
  <sheetFormatPr defaultColWidth="9.00390625" defaultRowHeight="15.75"/>
  <sheetData>
    <row r="1" ht="18.75">
      <c r="A1" s="3" t="s">
        <v>31</v>
      </c>
    </row>
    <row r="2" ht="15.75">
      <c r="A2" s="2" t="s">
        <v>80</v>
      </c>
    </row>
  </sheetData>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I19"/>
  <sheetViews>
    <sheetView workbookViewId="0" topLeftCell="A1">
      <selection activeCell="A1" sqref="A1"/>
    </sheetView>
  </sheetViews>
  <sheetFormatPr defaultColWidth="9.00390625" defaultRowHeight="15.75"/>
  <cols>
    <col min="1" max="1" width="7.125" style="0" customWidth="1"/>
    <col min="2" max="2" width="35.875" style="0" customWidth="1"/>
    <col min="3" max="3" width="6.00390625" style="0" customWidth="1"/>
    <col min="4" max="7" width="5.625" style="0" customWidth="1"/>
    <col min="8" max="8" width="17.375" style="0" customWidth="1"/>
    <col min="9" max="9" width="10.50390625" style="0" customWidth="1"/>
  </cols>
  <sheetData>
    <row r="1" ht="18.75">
      <c r="A1" s="3" t="s">
        <v>31</v>
      </c>
    </row>
    <row r="2" ht="15.75">
      <c r="A2" s="2" t="s">
        <v>77</v>
      </c>
    </row>
    <row r="5" spans="1:5" ht="16.5" thickBot="1">
      <c r="A5" t="s">
        <v>0</v>
      </c>
      <c r="B5" t="s">
        <v>1</v>
      </c>
      <c r="C5" t="s">
        <v>2</v>
      </c>
      <c r="D5" t="s">
        <v>3</v>
      </c>
      <c r="E5" t="s">
        <v>4</v>
      </c>
    </row>
    <row r="6" spans="3:9" ht="16.5" thickBot="1">
      <c r="C6" t="s">
        <v>9</v>
      </c>
      <c r="H6" s="15" t="s">
        <v>54</v>
      </c>
      <c r="I6" s="16"/>
    </row>
    <row r="7" spans="1:9" ht="15.75">
      <c r="A7" s="1" t="s">
        <v>10</v>
      </c>
      <c r="B7" t="s">
        <v>23</v>
      </c>
      <c r="C7">
        <v>3</v>
      </c>
      <c r="D7" s="4">
        <v>0</v>
      </c>
      <c r="E7" s="4">
        <f aca="true" t="shared" si="0" ref="E7:E19">D7+C7</f>
        <v>3</v>
      </c>
      <c r="H7" s="9" t="s">
        <v>32</v>
      </c>
      <c r="I7" s="10" t="s">
        <v>41</v>
      </c>
    </row>
    <row r="8" spans="1:9" ht="15.75">
      <c r="A8" s="1" t="s">
        <v>11</v>
      </c>
      <c r="B8" t="s">
        <v>24</v>
      </c>
      <c r="C8">
        <v>45</v>
      </c>
      <c r="D8" s="4">
        <f>+E7</f>
        <v>3</v>
      </c>
      <c r="E8" s="4">
        <f t="shared" si="0"/>
        <v>48</v>
      </c>
      <c r="H8" s="5" t="s">
        <v>33</v>
      </c>
      <c r="I8" s="6" t="s">
        <v>42</v>
      </c>
    </row>
    <row r="9" spans="1:9" ht="15.75">
      <c r="A9" s="1" t="s">
        <v>12</v>
      </c>
      <c r="B9" t="s">
        <v>27</v>
      </c>
      <c r="C9">
        <v>62</v>
      </c>
      <c r="D9" s="4">
        <f>+E8</f>
        <v>48</v>
      </c>
      <c r="E9" s="4">
        <f t="shared" si="0"/>
        <v>110</v>
      </c>
      <c r="H9" s="5" t="s">
        <v>34</v>
      </c>
      <c r="I9" s="6" t="s">
        <v>43</v>
      </c>
    </row>
    <row r="10" spans="1:9" ht="15.75">
      <c r="A10" s="1" t="s">
        <v>13</v>
      </c>
      <c r="B10" t="s">
        <v>84</v>
      </c>
      <c r="C10">
        <v>12</v>
      </c>
      <c r="D10" s="4">
        <f>+E8</f>
        <v>48</v>
      </c>
      <c r="E10" s="4">
        <f t="shared" si="0"/>
        <v>60</v>
      </c>
      <c r="H10" s="5" t="s">
        <v>34</v>
      </c>
      <c r="I10" s="6" t="s">
        <v>44</v>
      </c>
    </row>
    <row r="11" spans="1:9" ht="15.75">
      <c r="A11" s="1" t="s">
        <v>14</v>
      </c>
      <c r="B11" t="s">
        <v>28</v>
      </c>
      <c r="C11">
        <v>71</v>
      </c>
      <c r="D11" s="4">
        <f>+E10</f>
        <v>60</v>
      </c>
      <c r="E11" s="4">
        <f t="shared" si="0"/>
        <v>131</v>
      </c>
      <c r="H11" s="5" t="s">
        <v>35</v>
      </c>
      <c r="I11" s="6" t="s">
        <v>45</v>
      </c>
    </row>
    <row r="12" spans="1:9" ht="15.75">
      <c r="A12" s="1" t="s">
        <v>15</v>
      </c>
      <c r="B12" t="s">
        <v>29</v>
      </c>
      <c r="C12">
        <v>123</v>
      </c>
      <c r="D12" s="4">
        <f>+E10</f>
        <v>60</v>
      </c>
      <c r="E12" s="4">
        <f t="shared" si="0"/>
        <v>183</v>
      </c>
      <c r="H12" s="5" t="s">
        <v>35</v>
      </c>
      <c r="I12" s="6" t="s">
        <v>46</v>
      </c>
    </row>
    <row r="13" spans="1:9" ht="15.75">
      <c r="A13" s="1" t="s">
        <v>16</v>
      </c>
      <c r="B13" t="s">
        <v>30</v>
      </c>
      <c r="C13">
        <v>97</v>
      </c>
      <c r="D13" s="4">
        <f>+E10</f>
        <v>60</v>
      </c>
      <c r="E13" s="4">
        <f t="shared" si="0"/>
        <v>157</v>
      </c>
      <c r="H13" s="5" t="s">
        <v>35</v>
      </c>
      <c r="I13" s="6" t="s">
        <v>47</v>
      </c>
    </row>
    <row r="14" spans="1:9" ht="15.75">
      <c r="A14" s="1" t="s">
        <v>17</v>
      </c>
      <c r="B14" t="s">
        <v>85</v>
      </c>
      <c r="C14">
        <v>59</v>
      </c>
      <c r="D14" s="4">
        <f>MAX(E9,E11:E13)</f>
        <v>183</v>
      </c>
      <c r="E14" s="4">
        <f t="shared" si="0"/>
        <v>242</v>
      </c>
      <c r="H14" s="5" t="s">
        <v>36</v>
      </c>
      <c r="I14" s="6" t="s">
        <v>48</v>
      </c>
    </row>
    <row r="15" spans="1:9" ht="15.75">
      <c r="A15" s="1" t="s">
        <v>18</v>
      </c>
      <c r="B15" t="s">
        <v>86</v>
      </c>
      <c r="C15">
        <v>159</v>
      </c>
      <c r="D15" s="4">
        <f>+E14</f>
        <v>242</v>
      </c>
      <c r="E15" s="4">
        <f t="shared" si="0"/>
        <v>401</v>
      </c>
      <c r="H15" s="5" t="s">
        <v>37</v>
      </c>
      <c r="I15" s="6" t="s">
        <v>49</v>
      </c>
    </row>
    <row r="16" spans="1:9" ht="15.75">
      <c r="A16" s="1" t="s">
        <v>19</v>
      </c>
      <c r="B16" t="s">
        <v>25</v>
      </c>
      <c r="C16">
        <v>95</v>
      </c>
      <c r="D16" s="4">
        <f>+E14</f>
        <v>242</v>
      </c>
      <c r="E16" s="4">
        <f t="shared" si="0"/>
        <v>337</v>
      </c>
      <c r="H16" s="5" t="s">
        <v>37</v>
      </c>
      <c r="I16" s="6" t="s">
        <v>50</v>
      </c>
    </row>
    <row r="17" spans="1:9" ht="15.75">
      <c r="A17" s="1" t="s">
        <v>20</v>
      </c>
      <c r="B17" t="s">
        <v>87</v>
      </c>
      <c r="C17">
        <v>31</v>
      </c>
      <c r="D17" s="4">
        <f>+E15</f>
        <v>401</v>
      </c>
      <c r="E17" s="4">
        <f t="shared" si="0"/>
        <v>432</v>
      </c>
      <c r="H17" s="5" t="s">
        <v>38</v>
      </c>
      <c r="I17" s="6" t="s">
        <v>51</v>
      </c>
    </row>
    <row r="18" spans="1:9" ht="15.75">
      <c r="A18" s="1" t="s">
        <v>21</v>
      </c>
      <c r="B18" t="s">
        <v>26</v>
      </c>
      <c r="C18">
        <v>44</v>
      </c>
      <c r="D18" s="4">
        <f>+E16</f>
        <v>337</v>
      </c>
      <c r="E18" s="4">
        <f t="shared" si="0"/>
        <v>381</v>
      </c>
      <c r="H18" s="5" t="s">
        <v>39</v>
      </c>
      <c r="I18" s="6" t="s">
        <v>52</v>
      </c>
    </row>
    <row r="19" spans="1:9" ht="16.5" thickBot="1">
      <c r="A19" s="1" t="s">
        <v>22</v>
      </c>
      <c r="B19" t="s">
        <v>88</v>
      </c>
      <c r="C19">
        <v>65</v>
      </c>
      <c r="D19" s="4">
        <f>MAX(E17:E18)</f>
        <v>432</v>
      </c>
      <c r="E19" s="4">
        <f t="shared" si="0"/>
        <v>497</v>
      </c>
      <c r="H19" s="7" t="s">
        <v>40</v>
      </c>
      <c r="I19" s="8" t="s">
        <v>53</v>
      </c>
    </row>
  </sheetData>
  <mergeCells count="1">
    <mergeCell ref="H6:I6"/>
  </mergeCells>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K19"/>
  <sheetViews>
    <sheetView workbookViewId="0" topLeftCell="A1">
      <selection activeCell="A1" sqref="A1"/>
    </sheetView>
  </sheetViews>
  <sheetFormatPr defaultColWidth="9.00390625" defaultRowHeight="15.75"/>
  <cols>
    <col min="1" max="1" width="7.125" style="0" customWidth="1"/>
    <col min="2" max="2" width="35.875" style="0" customWidth="1"/>
    <col min="3" max="3" width="6.00390625" style="0" customWidth="1"/>
    <col min="4" max="7" width="5.625" style="0" customWidth="1"/>
    <col min="8" max="8" width="5.75390625" style="0" customWidth="1"/>
    <col min="9" max="9" width="8.25390625" style="0" customWidth="1"/>
    <col min="10" max="10" width="10.50390625" style="0" customWidth="1"/>
    <col min="11" max="11" width="14.25390625" style="0" customWidth="1"/>
  </cols>
  <sheetData>
    <row r="1" ht="18.75">
      <c r="A1" s="3" t="s">
        <v>31</v>
      </c>
    </row>
    <row r="2" ht="15.75">
      <c r="A2" s="2" t="s">
        <v>78</v>
      </c>
    </row>
    <row r="4" ht="16.5" thickBot="1"/>
    <row r="5" spans="1:11" ht="16.5" thickBot="1">
      <c r="A5" t="s">
        <v>0</v>
      </c>
      <c r="B5" t="s">
        <v>1</v>
      </c>
      <c r="C5" t="s">
        <v>2</v>
      </c>
      <c r="D5" t="s">
        <v>3</v>
      </c>
      <c r="E5" t="s">
        <v>4</v>
      </c>
      <c r="F5" t="s">
        <v>5</v>
      </c>
      <c r="G5" t="s">
        <v>6</v>
      </c>
      <c r="J5" s="15" t="s">
        <v>54</v>
      </c>
      <c r="K5" s="16"/>
    </row>
    <row r="6" spans="3:11" ht="16.5" thickBot="1">
      <c r="C6" t="s">
        <v>9</v>
      </c>
      <c r="J6" s="11" t="s">
        <v>5</v>
      </c>
      <c r="K6" s="11" t="s">
        <v>6</v>
      </c>
    </row>
    <row r="7" spans="1:11" ht="15.75">
      <c r="A7" s="1" t="s">
        <v>10</v>
      </c>
      <c r="B7" t="s">
        <v>23</v>
      </c>
      <c r="C7">
        <v>3</v>
      </c>
      <c r="D7">
        <v>0</v>
      </c>
      <c r="E7">
        <f aca="true" t="shared" si="0" ref="E7:E19">D7+C7</f>
        <v>3</v>
      </c>
      <c r="F7">
        <f aca="true" t="shared" si="1" ref="F7:F19">G7-C7</f>
        <v>0</v>
      </c>
      <c r="G7">
        <f>F8</f>
        <v>3</v>
      </c>
      <c r="J7" s="9" t="s">
        <v>67</v>
      </c>
      <c r="K7" s="10" t="s">
        <v>74</v>
      </c>
    </row>
    <row r="8" spans="1:11" ht="15.75">
      <c r="A8" s="1" t="s">
        <v>11</v>
      </c>
      <c r="B8" t="s">
        <v>24</v>
      </c>
      <c r="C8">
        <v>45</v>
      </c>
      <c r="D8">
        <f>+E7</f>
        <v>3</v>
      </c>
      <c r="E8">
        <f t="shared" si="0"/>
        <v>48</v>
      </c>
      <c r="F8">
        <f t="shared" si="1"/>
        <v>3</v>
      </c>
      <c r="G8">
        <f>MIN(F9:F10)</f>
        <v>48</v>
      </c>
      <c r="J8" s="5" t="s">
        <v>55</v>
      </c>
      <c r="K8" s="6" t="s">
        <v>76</v>
      </c>
    </row>
    <row r="9" spans="1:11" ht="15.75">
      <c r="A9" s="1" t="s">
        <v>12</v>
      </c>
      <c r="B9" t="s">
        <v>27</v>
      </c>
      <c r="C9">
        <v>62</v>
      </c>
      <c r="D9">
        <f>+E8</f>
        <v>48</v>
      </c>
      <c r="E9">
        <f t="shared" si="0"/>
        <v>110</v>
      </c>
      <c r="F9">
        <f t="shared" si="1"/>
        <v>121</v>
      </c>
      <c r="G9">
        <f>F14</f>
        <v>183</v>
      </c>
      <c r="J9" s="5" t="s">
        <v>56</v>
      </c>
      <c r="K9" s="6" t="s">
        <v>73</v>
      </c>
    </row>
    <row r="10" spans="1:11" ht="15.75">
      <c r="A10" s="1" t="s">
        <v>13</v>
      </c>
      <c r="B10" t="s">
        <v>84</v>
      </c>
      <c r="C10">
        <v>12</v>
      </c>
      <c r="D10">
        <f>+E8</f>
        <v>48</v>
      </c>
      <c r="E10">
        <f t="shared" si="0"/>
        <v>60</v>
      </c>
      <c r="F10">
        <f t="shared" si="1"/>
        <v>48</v>
      </c>
      <c r="G10">
        <f>MIN(F11:F13)</f>
        <v>60</v>
      </c>
      <c r="J10" s="5" t="s">
        <v>57</v>
      </c>
      <c r="K10" s="6" t="s">
        <v>75</v>
      </c>
    </row>
    <row r="11" spans="1:11" ht="15.75">
      <c r="A11" s="1" t="s">
        <v>14</v>
      </c>
      <c r="B11" t="s">
        <v>28</v>
      </c>
      <c r="C11">
        <v>71</v>
      </c>
      <c r="D11">
        <f>+E10</f>
        <v>60</v>
      </c>
      <c r="E11">
        <f t="shared" si="0"/>
        <v>131</v>
      </c>
      <c r="F11">
        <f t="shared" si="1"/>
        <v>112</v>
      </c>
      <c r="G11">
        <f>F14</f>
        <v>183</v>
      </c>
      <c r="J11" s="5" t="s">
        <v>58</v>
      </c>
      <c r="K11" s="6" t="s">
        <v>73</v>
      </c>
    </row>
    <row r="12" spans="1:11" ht="15.75">
      <c r="A12" s="1" t="s">
        <v>15</v>
      </c>
      <c r="B12" t="s">
        <v>29</v>
      </c>
      <c r="C12">
        <v>123</v>
      </c>
      <c r="D12">
        <f>+E10</f>
        <v>60</v>
      </c>
      <c r="E12">
        <f t="shared" si="0"/>
        <v>183</v>
      </c>
      <c r="F12">
        <f t="shared" si="1"/>
        <v>60</v>
      </c>
      <c r="G12">
        <f>F14</f>
        <v>183</v>
      </c>
      <c r="J12" s="5" t="s">
        <v>59</v>
      </c>
      <c r="K12" s="6" t="s">
        <v>73</v>
      </c>
    </row>
    <row r="13" spans="1:11" ht="15.75">
      <c r="A13" s="1" t="s">
        <v>16</v>
      </c>
      <c r="B13" t="s">
        <v>30</v>
      </c>
      <c r="C13">
        <v>97</v>
      </c>
      <c r="D13">
        <f>+E10</f>
        <v>60</v>
      </c>
      <c r="E13">
        <f t="shared" si="0"/>
        <v>157</v>
      </c>
      <c r="F13">
        <f t="shared" si="1"/>
        <v>86</v>
      </c>
      <c r="G13">
        <f>F14</f>
        <v>183</v>
      </c>
      <c r="J13" s="5" t="s">
        <v>60</v>
      </c>
      <c r="K13" s="6" t="s">
        <v>73</v>
      </c>
    </row>
    <row r="14" spans="1:11" ht="15.75">
      <c r="A14" s="1" t="s">
        <v>17</v>
      </c>
      <c r="B14" t="s">
        <v>85</v>
      </c>
      <c r="C14">
        <v>59</v>
      </c>
      <c r="D14">
        <f>MAX(E9,E11:E13)</f>
        <v>183</v>
      </c>
      <c r="E14">
        <f t="shared" si="0"/>
        <v>242</v>
      </c>
      <c r="F14">
        <f t="shared" si="1"/>
        <v>183</v>
      </c>
      <c r="G14">
        <f>MIN(F15:F16)</f>
        <v>242</v>
      </c>
      <c r="J14" s="5" t="s">
        <v>61</v>
      </c>
      <c r="K14" s="6" t="s">
        <v>72</v>
      </c>
    </row>
    <row r="15" spans="1:11" ht="15.75">
      <c r="A15" s="1" t="s">
        <v>18</v>
      </c>
      <c r="B15" t="s">
        <v>86</v>
      </c>
      <c r="C15">
        <v>159</v>
      </c>
      <c r="D15">
        <f>+E14</f>
        <v>242</v>
      </c>
      <c r="E15">
        <f t="shared" si="0"/>
        <v>401</v>
      </c>
      <c r="F15">
        <f t="shared" si="1"/>
        <v>242</v>
      </c>
      <c r="G15">
        <f>F17</f>
        <v>401</v>
      </c>
      <c r="J15" s="5" t="s">
        <v>62</v>
      </c>
      <c r="K15" s="6" t="s">
        <v>71</v>
      </c>
    </row>
    <row r="16" spans="1:11" ht="15.75">
      <c r="A16" s="1" t="s">
        <v>19</v>
      </c>
      <c r="B16" t="s">
        <v>25</v>
      </c>
      <c r="C16">
        <v>95</v>
      </c>
      <c r="D16">
        <f>+E14</f>
        <v>242</v>
      </c>
      <c r="E16">
        <f t="shared" si="0"/>
        <v>337</v>
      </c>
      <c r="F16">
        <f t="shared" si="1"/>
        <v>293</v>
      </c>
      <c r="G16">
        <f>F18</f>
        <v>388</v>
      </c>
      <c r="J16" s="5" t="s">
        <v>63</v>
      </c>
      <c r="K16" s="6" t="s">
        <v>70</v>
      </c>
    </row>
    <row r="17" spans="1:11" ht="15.75">
      <c r="A17" s="1" t="s">
        <v>20</v>
      </c>
      <c r="B17" t="s">
        <v>87</v>
      </c>
      <c r="C17">
        <v>31</v>
      </c>
      <c r="D17">
        <f>+E15</f>
        <v>401</v>
      </c>
      <c r="E17">
        <f t="shared" si="0"/>
        <v>432</v>
      </c>
      <c r="F17">
        <f t="shared" si="1"/>
        <v>401</v>
      </c>
      <c r="G17">
        <f>F19</f>
        <v>432</v>
      </c>
      <c r="J17" s="5" t="s">
        <v>64</v>
      </c>
      <c r="K17" s="6" t="s">
        <v>69</v>
      </c>
    </row>
    <row r="18" spans="1:11" ht="15.75">
      <c r="A18" s="1" t="s">
        <v>21</v>
      </c>
      <c r="B18" t="s">
        <v>26</v>
      </c>
      <c r="C18">
        <v>44</v>
      </c>
      <c r="D18">
        <f>+E16</f>
        <v>337</v>
      </c>
      <c r="E18">
        <f t="shared" si="0"/>
        <v>381</v>
      </c>
      <c r="F18">
        <f t="shared" si="1"/>
        <v>388</v>
      </c>
      <c r="G18">
        <f>F19</f>
        <v>432</v>
      </c>
      <c r="J18" s="5" t="s">
        <v>65</v>
      </c>
      <c r="K18" s="6" t="s">
        <v>69</v>
      </c>
    </row>
    <row r="19" spans="1:11" ht="16.5" thickBot="1">
      <c r="A19" s="1" t="s">
        <v>22</v>
      </c>
      <c r="B19" t="s">
        <v>88</v>
      </c>
      <c r="C19">
        <v>65</v>
      </c>
      <c r="D19">
        <f>MAX(E17:E18)</f>
        <v>432</v>
      </c>
      <c r="E19">
        <f t="shared" si="0"/>
        <v>497</v>
      </c>
      <c r="F19">
        <f t="shared" si="1"/>
        <v>432</v>
      </c>
      <c r="G19" s="4">
        <f>E19</f>
        <v>497</v>
      </c>
      <c r="J19" s="7" t="s">
        <v>66</v>
      </c>
      <c r="K19" s="8" t="s">
        <v>68</v>
      </c>
    </row>
  </sheetData>
  <mergeCells count="1">
    <mergeCell ref="J5:K5"/>
  </mergeCells>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A1:I19"/>
  <sheetViews>
    <sheetView workbookViewId="0" topLeftCell="A1">
      <selection activeCell="A1" sqref="A1"/>
    </sheetView>
  </sheetViews>
  <sheetFormatPr defaultColWidth="9.00390625" defaultRowHeight="15.75"/>
  <cols>
    <col min="1" max="1" width="7.125" style="0" customWidth="1"/>
    <col min="2" max="2" width="35.875" style="0" customWidth="1"/>
    <col min="3" max="3" width="6.00390625" style="0" customWidth="1"/>
    <col min="4" max="7" width="5.625" style="0" customWidth="1"/>
    <col min="8" max="8" width="5.75390625" style="0" customWidth="1"/>
    <col min="9" max="9" width="8.25390625" style="0" customWidth="1"/>
  </cols>
  <sheetData>
    <row r="1" ht="18.75">
      <c r="A1" s="3" t="s">
        <v>31</v>
      </c>
    </row>
    <row r="2" ht="15.75">
      <c r="A2" s="2" t="s">
        <v>79</v>
      </c>
    </row>
    <row r="5" spans="1:9" ht="15.75">
      <c r="A5" t="s">
        <v>0</v>
      </c>
      <c r="B5" t="s">
        <v>1</v>
      </c>
      <c r="C5" t="s">
        <v>2</v>
      </c>
      <c r="D5" t="s">
        <v>3</v>
      </c>
      <c r="E5" t="s">
        <v>4</v>
      </c>
      <c r="F5" t="s">
        <v>5</v>
      </c>
      <c r="G5" t="s">
        <v>6</v>
      </c>
      <c r="H5" t="s">
        <v>7</v>
      </c>
      <c r="I5" t="s">
        <v>8</v>
      </c>
    </row>
    <row r="6" ht="15.75">
      <c r="C6" t="s">
        <v>9</v>
      </c>
    </row>
    <row r="7" spans="1:9" ht="15.75">
      <c r="A7" s="1" t="s">
        <v>10</v>
      </c>
      <c r="B7" t="s">
        <v>23</v>
      </c>
      <c r="C7">
        <v>3</v>
      </c>
      <c r="D7">
        <v>0</v>
      </c>
      <c r="E7">
        <f aca="true" t="shared" si="0" ref="E7:E19">D7+C7</f>
        <v>3</v>
      </c>
      <c r="F7">
        <f aca="true" t="shared" si="1" ref="F7:F19">G7-C7</f>
        <v>0</v>
      </c>
      <c r="G7">
        <f>+F8</f>
        <v>3</v>
      </c>
      <c r="H7">
        <f aca="true" t="shared" si="2" ref="H7:H19">G7-E7</f>
        <v>0</v>
      </c>
      <c r="I7" t="str">
        <f aca="true" t="shared" si="3" ref="I7:I19">IF(H7=0,"**","")</f>
        <v>**</v>
      </c>
    </row>
    <row r="8" spans="1:9" ht="15.75">
      <c r="A8" s="1" t="s">
        <v>11</v>
      </c>
      <c r="B8" t="s">
        <v>24</v>
      </c>
      <c r="C8">
        <v>45</v>
      </c>
      <c r="D8">
        <f>+E7</f>
        <v>3</v>
      </c>
      <c r="E8">
        <f t="shared" si="0"/>
        <v>48</v>
      </c>
      <c r="F8">
        <f t="shared" si="1"/>
        <v>3</v>
      </c>
      <c r="G8">
        <f>MIN(F9:F10)</f>
        <v>48</v>
      </c>
      <c r="H8">
        <f t="shared" si="2"/>
        <v>0</v>
      </c>
      <c r="I8" t="str">
        <f t="shared" si="3"/>
        <v>**</v>
      </c>
    </row>
    <row r="9" spans="1:9" ht="15.75">
      <c r="A9" s="1" t="s">
        <v>12</v>
      </c>
      <c r="B9" t="s">
        <v>27</v>
      </c>
      <c r="C9">
        <v>62</v>
      </c>
      <c r="D9">
        <f>+E8</f>
        <v>48</v>
      </c>
      <c r="E9">
        <f t="shared" si="0"/>
        <v>110</v>
      </c>
      <c r="F9">
        <f t="shared" si="1"/>
        <v>121</v>
      </c>
      <c r="G9">
        <f>+F14</f>
        <v>183</v>
      </c>
      <c r="H9">
        <f t="shared" si="2"/>
        <v>73</v>
      </c>
      <c r="I9">
        <f t="shared" si="3"/>
      </c>
    </row>
    <row r="10" spans="1:9" ht="15.75">
      <c r="A10" s="1" t="s">
        <v>13</v>
      </c>
      <c r="B10" t="s">
        <v>84</v>
      </c>
      <c r="C10">
        <v>12</v>
      </c>
      <c r="D10">
        <f>+E8</f>
        <v>48</v>
      </c>
      <c r="E10">
        <f t="shared" si="0"/>
        <v>60</v>
      </c>
      <c r="F10">
        <f t="shared" si="1"/>
        <v>48</v>
      </c>
      <c r="G10">
        <f>MIN(F11:F13)</f>
        <v>60</v>
      </c>
      <c r="H10">
        <f t="shared" si="2"/>
        <v>0</v>
      </c>
      <c r="I10" t="str">
        <f t="shared" si="3"/>
        <v>**</v>
      </c>
    </row>
    <row r="11" spans="1:9" ht="15.75">
      <c r="A11" s="1" t="s">
        <v>14</v>
      </c>
      <c r="B11" t="s">
        <v>28</v>
      </c>
      <c r="C11">
        <v>71</v>
      </c>
      <c r="D11">
        <f>+E10</f>
        <v>60</v>
      </c>
      <c r="E11">
        <f t="shared" si="0"/>
        <v>131</v>
      </c>
      <c r="F11">
        <f t="shared" si="1"/>
        <v>112</v>
      </c>
      <c r="G11">
        <f>+F14</f>
        <v>183</v>
      </c>
      <c r="H11">
        <f t="shared" si="2"/>
        <v>52</v>
      </c>
      <c r="I11">
        <f t="shared" si="3"/>
      </c>
    </row>
    <row r="12" spans="1:9" ht="15.75">
      <c r="A12" s="1" t="s">
        <v>15</v>
      </c>
      <c r="B12" t="s">
        <v>29</v>
      </c>
      <c r="C12">
        <v>123</v>
      </c>
      <c r="D12">
        <f>+E10</f>
        <v>60</v>
      </c>
      <c r="E12">
        <f t="shared" si="0"/>
        <v>183</v>
      </c>
      <c r="F12">
        <f t="shared" si="1"/>
        <v>60</v>
      </c>
      <c r="G12">
        <f>+F14</f>
        <v>183</v>
      </c>
      <c r="H12">
        <f t="shared" si="2"/>
        <v>0</v>
      </c>
      <c r="I12" t="str">
        <f t="shared" si="3"/>
        <v>**</v>
      </c>
    </row>
    <row r="13" spans="1:9" ht="15.75">
      <c r="A13" s="1" t="s">
        <v>16</v>
      </c>
      <c r="B13" t="s">
        <v>30</v>
      </c>
      <c r="C13">
        <v>97</v>
      </c>
      <c r="D13">
        <f>+E10</f>
        <v>60</v>
      </c>
      <c r="E13">
        <f t="shared" si="0"/>
        <v>157</v>
      </c>
      <c r="F13">
        <f t="shared" si="1"/>
        <v>86</v>
      </c>
      <c r="G13">
        <f>+F14</f>
        <v>183</v>
      </c>
      <c r="H13">
        <f t="shared" si="2"/>
        <v>26</v>
      </c>
      <c r="I13">
        <f t="shared" si="3"/>
      </c>
    </row>
    <row r="14" spans="1:9" ht="15.75">
      <c r="A14" s="1" t="s">
        <v>17</v>
      </c>
      <c r="B14" t="s">
        <v>85</v>
      </c>
      <c r="C14">
        <v>59</v>
      </c>
      <c r="D14">
        <f>MAX(E9,E11:E13)</f>
        <v>183</v>
      </c>
      <c r="E14">
        <f t="shared" si="0"/>
        <v>242</v>
      </c>
      <c r="F14">
        <f t="shared" si="1"/>
        <v>183</v>
      </c>
      <c r="G14">
        <f>MIN(F15:F16)</f>
        <v>242</v>
      </c>
      <c r="H14">
        <f t="shared" si="2"/>
        <v>0</v>
      </c>
      <c r="I14" t="str">
        <f t="shared" si="3"/>
        <v>**</v>
      </c>
    </row>
    <row r="15" spans="1:9" ht="15.75">
      <c r="A15" s="1" t="s">
        <v>18</v>
      </c>
      <c r="B15" t="s">
        <v>86</v>
      </c>
      <c r="C15">
        <v>159</v>
      </c>
      <c r="D15">
        <f>+E14</f>
        <v>242</v>
      </c>
      <c r="E15">
        <f t="shared" si="0"/>
        <v>401</v>
      </c>
      <c r="F15">
        <f t="shared" si="1"/>
        <v>242</v>
      </c>
      <c r="G15">
        <f>+F17</f>
        <v>401</v>
      </c>
      <c r="H15">
        <f t="shared" si="2"/>
        <v>0</v>
      </c>
      <c r="I15" t="str">
        <f t="shared" si="3"/>
        <v>**</v>
      </c>
    </row>
    <row r="16" spans="1:9" ht="15.75">
      <c r="A16" s="1" t="s">
        <v>19</v>
      </c>
      <c r="B16" t="s">
        <v>25</v>
      </c>
      <c r="C16">
        <v>95</v>
      </c>
      <c r="D16">
        <f>+E14</f>
        <v>242</v>
      </c>
      <c r="E16">
        <f t="shared" si="0"/>
        <v>337</v>
      </c>
      <c r="F16">
        <f t="shared" si="1"/>
        <v>293</v>
      </c>
      <c r="G16">
        <f>+F18</f>
        <v>388</v>
      </c>
      <c r="H16">
        <f t="shared" si="2"/>
        <v>51</v>
      </c>
      <c r="I16">
        <f t="shared" si="3"/>
      </c>
    </row>
    <row r="17" spans="1:9" ht="15.75">
      <c r="A17" s="1" t="s">
        <v>20</v>
      </c>
      <c r="B17" t="s">
        <v>87</v>
      </c>
      <c r="C17">
        <v>31</v>
      </c>
      <c r="D17">
        <f>+E15</f>
        <v>401</v>
      </c>
      <c r="E17">
        <f t="shared" si="0"/>
        <v>432</v>
      </c>
      <c r="F17">
        <f t="shared" si="1"/>
        <v>401</v>
      </c>
      <c r="G17">
        <f>+F19</f>
        <v>432</v>
      </c>
      <c r="H17">
        <f t="shared" si="2"/>
        <v>0</v>
      </c>
      <c r="I17" t="str">
        <f t="shared" si="3"/>
        <v>**</v>
      </c>
    </row>
    <row r="18" spans="1:9" ht="15.75">
      <c r="A18" s="1" t="s">
        <v>21</v>
      </c>
      <c r="B18" t="s">
        <v>26</v>
      </c>
      <c r="C18">
        <v>44</v>
      </c>
      <c r="D18">
        <f>+E16</f>
        <v>337</v>
      </c>
      <c r="E18">
        <f t="shared" si="0"/>
        <v>381</v>
      </c>
      <c r="F18">
        <f t="shared" si="1"/>
        <v>388</v>
      </c>
      <c r="G18">
        <f>+F19</f>
        <v>432</v>
      </c>
      <c r="H18">
        <f t="shared" si="2"/>
        <v>51</v>
      </c>
      <c r="I18">
        <f t="shared" si="3"/>
      </c>
    </row>
    <row r="19" spans="1:9" ht="15.75">
      <c r="A19" s="1" t="s">
        <v>22</v>
      </c>
      <c r="B19" t="s">
        <v>88</v>
      </c>
      <c r="C19">
        <v>65</v>
      </c>
      <c r="D19">
        <f>MAX(E17:E18)</f>
        <v>432</v>
      </c>
      <c r="E19">
        <f t="shared" si="0"/>
        <v>497</v>
      </c>
      <c r="F19">
        <f t="shared" si="1"/>
        <v>432</v>
      </c>
      <c r="G19">
        <f>E19</f>
        <v>497</v>
      </c>
      <c r="H19">
        <f t="shared" si="2"/>
        <v>0</v>
      </c>
      <c r="I19" t="str">
        <f t="shared" si="3"/>
        <v>**</v>
      </c>
    </row>
  </sheetData>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dimension ref="A1:I19"/>
  <sheetViews>
    <sheetView zoomScale="50" zoomScaleNormal="50" workbookViewId="0" topLeftCell="A1">
      <selection activeCell="A1" sqref="A1"/>
    </sheetView>
  </sheetViews>
  <sheetFormatPr defaultColWidth="9.00390625" defaultRowHeight="15.75"/>
  <cols>
    <col min="1" max="1" width="7.125" style="0" customWidth="1"/>
    <col min="2" max="2" width="35.875" style="0" customWidth="1"/>
    <col min="3" max="3" width="6.00390625" style="0" customWidth="1"/>
    <col min="4" max="7" width="5.625" style="0" customWidth="1"/>
    <col min="8" max="8" width="5.75390625" style="0" customWidth="1"/>
    <col min="9" max="9" width="8.25390625" style="0" customWidth="1"/>
  </cols>
  <sheetData>
    <row r="1" ht="18.75">
      <c r="A1" s="3" t="s">
        <v>31</v>
      </c>
    </row>
    <row r="2" ht="15.75">
      <c r="A2" s="2" t="s">
        <v>79</v>
      </c>
    </row>
    <row r="5" spans="1:9" ht="15.75">
      <c r="A5" t="s">
        <v>0</v>
      </c>
      <c r="B5" t="s">
        <v>1</v>
      </c>
      <c r="C5" t="s">
        <v>2</v>
      </c>
      <c r="D5" t="s">
        <v>3</v>
      </c>
      <c r="E5" t="s">
        <v>4</v>
      </c>
      <c r="F5" t="s">
        <v>5</v>
      </c>
      <c r="G5" t="s">
        <v>6</v>
      </c>
      <c r="H5" t="s">
        <v>7</v>
      </c>
      <c r="I5" t="s">
        <v>8</v>
      </c>
    </row>
    <row r="6" ht="15.75">
      <c r="C6" t="s">
        <v>9</v>
      </c>
    </row>
    <row r="7" spans="1:9" ht="15.75">
      <c r="A7" s="1" t="s">
        <v>10</v>
      </c>
      <c r="B7" s="12" t="s">
        <v>23</v>
      </c>
      <c r="C7" s="12">
        <v>3</v>
      </c>
      <c r="D7" s="12">
        <v>0</v>
      </c>
      <c r="E7">
        <f aca="true" t="shared" si="0" ref="E7:E19">D7+C7</f>
        <v>3</v>
      </c>
      <c r="F7">
        <f aca="true" t="shared" si="1" ref="F7:F19">G7-C7</f>
        <v>0</v>
      </c>
      <c r="G7">
        <f>+F8</f>
        <v>3</v>
      </c>
      <c r="H7">
        <f aca="true" t="shared" si="2" ref="H7:H19">G7-E7</f>
        <v>0</v>
      </c>
      <c r="I7" t="str">
        <f aca="true" t="shared" si="3" ref="I7:I19">IF(H7=0,"**","")</f>
        <v>**</v>
      </c>
    </row>
    <row r="8" spans="1:9" ht="15.75">
      <c r="A8" s="1" t="s">
        <v>11</v>
      </c>
      <c r="B8" s="12" t="s">
        <v>24</v>
      </c>
      <c r="C8" s="12">
        <v>45</v>
      </c>
      <c r="D8" s="12">
        <f>+E7</f>
        <v>3</v>
      </c>
      <c r="E8">
        <f t="shared" si="0"/>
        <v>48</v>
      </c>
      <c r="F8">
        <f t="shared" si="1"/>
        <v>3</v>
      </c>
      <c r="G8">
        <f>MIN(F9:F10)</f>
        <v>48</v>
      </c>
      <c r="H8">
        <f t="shared" si="2"/>
        <v>0</v>
      </c>
      <c r="I8" t="str">
        <f t="shared" si="3"/>
        <v>**</v>
      </c>
    </row>
    <row r="9" spans="1:9" ht="15.75">
      <c r="A9" s="1" t="s">
        <v>12</v>
      </c>
      <c r="B9" s="12" t="s">
        <v>27</v>
      </c>
      <c r="C9" s="12">
        <v>62</v>
      </c>
      <c r="D9" s="12">
        <f>+E8</f>
        <v>48</v>
      </c>
      <c r="E9">
        <f t="shared" si="0"/>
        <v>110</v>
      </c>
      <c r="F9">
        <f t="shared" si="1"/>
        <v>121</v>
      </c>
      <c r="G9">
        <f>+F14</f>
        <v>183</v>
      </c>
      <c r="H9">
        <f t="shared" si="2"/>
        <v>73</v>
      </c>
      <c r="I9">
        <f t="shared" si="3"/>
      </c>
    </row>
    <row r="10" spans="1:9" ht="15.75">
      <c r="A10" s="1" t="s">
        <v>13</v>
      </c>
      <c r="B10" s="12" t="s">
        <v>84</v>
      </c>
      <c r="C10" s="12">
        <v>12</v>
      </c>
      <c r="D10" s="12">
        <f>+E8</f>
        <v>48</v>
      </c>
      <c r="E10">
        <f t="shared" si="0"/>
        <v>60</v>
      </c>
      <c r="F10">
        <f t="shared" si="1"/>
        <v>48</v>
      </c>
      <c r="G10">
        <f>MIN(F11:F13)</f>
        <v>60</v>
      </c>
      <c r="H10">
        <f t="shared" si="2"/>
        <v>0</v>
      </c>
      <c r="I10" t="str">
        <f t="shared" si="3"/>
        <v>**</v>
      </c>
    </row>
    <row r="11" spans="1:9" ht="15.75">
      <c r="A11" s="1" t="s">
        <v>14</v>
      </c>
      <c r="B11" s="12" t="s">
        <v>28</v>
      </c>
      <c r="C11" s="12">
        <v>71</v>
      </c>
      <c r="D11" s="12">
        <f>+E10</f>
        <v>60</v>
      </c>
      <c r="E11">
        <f t="shared" si="0"/>
        <v>131</v>
      </c>
      <c r="F11">
        <f t="shared" si="1"/>
        <v>112</v>
      </c>
      <c r="G11">
        <f>+F14</f>
        <v>183</v>
      </c>
      <c r="H11">
        <f t="shared" si="2"/>
        <v>52</v>
      </c>
      <c r="I11">
        <f t="shared" si="3"/>
      </c>
    </row>
    <row r="12" spans="1:9" ht="15.75">
      <c r="A12" s="1" t="s">
        <v>15</v>
      </c>
      <c r="B12" s="12" t="s">
        <v>29</v>
      </c>
      <c r="C12" s="12">
        <v>123</v>
      </c>
      <c r="D12" s="12">
        <f>+E10</f>
        <v>60</v>
      </c>
      <c r="E12">
        <f t="shared" si="0"/>
        <v>183</v>
      </c>
      <c r="F12">
        <f t="shared" si="1"/>
        <v>60</v>
      </c>
      <c r="G12">
        <f>+F14</f>
        <v>183</v>
      </c>
      <c r="H12">
        <f t="shared" si="2"/>
        <v>0</v>
      </c>
      <c r="I12" t="str">
        <f t="shared" si="3"/>
        <v>**</v>
      </c>
    </row>
    <row r="13" spans="1:9" ht="15.75">
      <c r="A13" s="1" t="s">
        <v>16</v>
      </c>
      <c r="B13" s="12" t="s">
        <v>30</v>
      </c>
      <c r="C13" s="12">
        <v>97</v>
      </c>
      <c r="D13" s="12">
        <f>+E10</f>
        <v>60</v>
      </c>
      <c r="E13">
        <f t="shared" si="0"/>
        <v>157</v>
      </c>
      <c r="F13">
        <f t="shared" si="1"/>
        <v>86</v>
      </c>
      <c r="G13">
        <f>+F14</f>
        <v>183</v>
      </c>
      <c r="H13">
        <f t="shared" si="2"/>
        <v>26</v>
      </c>
      <c r="I13">
        <f t="shared" si="3"/>
      </c>
    </row>
    <row r="14" spans="1:9" ht="15.75">
      <c r="A14" s="1" t="s">
        <v>17</v>
      </c>
      <c r="B14" s="12" t="s">
        <v>85</v>
      </c>
      <c r="C14" s="12">
        <v>59</v>
      </c>
      <c r="D14" s="12">
        <f>MAX(E9,E11:E13)</f>
        <v>183</v>
      </c>
      <c r="E14">
        <f t="shared" si="0"/>
        <v>242</v>
      </c>
      <c r="F14">
        <f t="shared" si="1"/>
        <v>183</v>
      </c>
      <c r="G14">
        <f>MIN(F15:F16)</f>
        <v>242</v>
      </c>
      <c r="H14">
        <f t="shared" si="2"/>
        <v>0</v>
      </c>
      <c r="I14" t="str">
        <f t="shared" si="3"/>
        <v>**</v>
      </c>
    </row>
    <row r="15" spans="1:9" ht="15.75">
      <c r="A15" s="1" t="s">
        <v>18</v>
      </c>
      <c r="B15" s="12" t="s">
        <v>86</v>
      </c>
      <c r="C15" s="12">
        <v>159</v>
      </c>
      <c r="D15" s="12">
        <f>+E14</f>
        <v>242</v>
      </c>
      <c r="E15">
        <f t="shared" si="0"/>
        <v>401</v>
      </c>
      <c r="F15">
        <f t="shared" si="1"/>
        <v>242</v>
      </c>
      <c r="G15">
        <f>+F17</f>
        <v>401</v>
      </c>
      <c r="H15">
        <f t="shared" si="2"/>
        <v>0</v>
      </c>
      <c r="I15" t="str">
        <f t="shared" si="3"/>
        <v>**</v>
      </c>
    </row>
    <row r="16" spans="1:9" ht="15.75">
      <c r="A16" s="1" t="s">
        <v>19</v>
      </c>
      <c r="B16" s="12" t="s">
        <v>25</v>
      </c>
      <c r="C16" s="12">
        <v>95</v>
      </c>
      <c r="D16" s="12">
        <f>+E14</f>
        <v>242</v>
      </c>
      <c r="E16">
        <f t="shared" si="0"/>
        <v>337</v>
      </c>
      <c r="F16">
        <f t="shared" si="1"/>
        <v>293</v>
      </c>
      <c r="G16">
        <f>+F18</f>
        <v>388</v>
      </c>
      <c r="H16">
        <f t="shared" si="2"/>
        <v>51</v>
      </c>
      <c r="I16">
        <f t="shared" si="3"/>
      </c>
    </row>
    <row r="17" spans="1:9" ht="15.75">
      <c r="A17" s="1" t="s">
        <v>20</v>
      </c>
      <c r="B17" s="12" t="s">
        <v>87</v>
      </c>
      <c r="C17" s="12">
        <v>31</v>
      </c>
      <c r="D17" s="12">
        <f>+E15</f>
        <v>401</v>
      </c>
      <c r="E17">
        <f t="shared" si="0"/>
        <v>432</v>
      </c>
      <c r="F17">
        <f t="shared" si="1"/>
        <v>401</v>
      </c>
      <c r="G17">
        <f>+F19</f>
        <v>432</v>
      </c>
      <c r="H17">
        <f t="shared" si="2"/>
        <v>0</v>
      </c>
      <c r="I17" t="str">
        <f t="shared" si="3"/>
        <v>**</v>
      </c>
    </row>
    <row r="18" spans="1:9" ht="15.75">
      <c r="A18" s="1" t="s">
        <v>21</v>
      </c>
      <c r="B18" s="12" t="s">
        <v>26</v>
      </c>
      <c r="C18" s="12">
        <v>44</v>
      </c>
      <c r="D18" s="12">
        <f>+E16</f>
        <v>337</v>
      </c>
      <c r="E18">
        <f t="shared" si="0"/>
        <v>381</v>
      </c>
      <c r="F18">
        <f t="shared" si="1"/>
        <v>388</v>
      </c>
      <c r="G18">
        <f>+F19</f>
        <v>432</v>
      </c>
      <c r="H18">
        <f t="shared" si="2"/>
        <v>51</v>
      </c>
      <c r="I18">
        <f t="shared" si="3"/>
      </c>
    </row>
    <row r="19" spans="1:9" ht="15.75">
      <c r="A19" s="1" t="s">
        <v>22</v>
      </c>
      <c r="B19" s="12" t="s">
        <v>88</v>
      </c>
      <c r="C19" s="12">
        <v>65</v>
      </c>
      <c r="D19" s="12">
        <f>MAX(E17:E18)</f>
        <v>432</v>
      </c>
      <c r="E19">
        <f t="shared" si="0"/>
        <v>497</v>
      </c>
      <c r="F19">
        <f t="shared" si="1"/>
        <v>432</v>
      </c>
      <c r="G19">
        <f>E19</f>
        <v>497</v>
      </c>
      <c r="H19">
        <f t="shared" si="2"/>
        <v>0</v>
      </c>
      <c r="I19" t="str">
        <f t="shared" si="3"/>
        <v>**</v>
      </c>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Wyoming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Mechanical Engineering Dept.</dc:creator>
  <cp:keywords/>
  <dc:description/>
  <cp:lastModifiedBy>Mechanical Engineering Dept.</cp:lastModifiedBy>
  <dcterms:created xsi:type="dcterms:W3CDTF">2002-08-23T21:24:24Z</dcterms:created>
  <dcterms:modified xsi:type="dcterms:W3CDTF">2002-09-06T20:27:32Z</dcterms:modified>
  <cp:category/>
  <cp:version/>
  <cp:contentType/>
  <cp:contentStatus/>
</cp:coreProperties>
</file>